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DU-FileServer\HomeDirs\hnguyen\My Documents\2017 Session\Budget Info\"/>
    </mc:Choice>
  </mc:AlternateContent>
  <bookViews>
    <workbookView xWindow="0" yWindow="0" windowWidth="22836" windowHeight="6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3" i="1" l="1"/>
  <c r="K113" i="1"/>
  <c r="T77" i="1"/>
  <c r="T75" i="1"/>
  <c r="T62" i="1"/>
  <c r="T60" i="1"/>
  <c r="K60" i="1"/>
  <c r="K62" i="1"/>
  <c r="K75" i="1"/>
  <c r="K77" i="1"/>
  <c r="K91" i="1"/>
  <c r="K89" i="1"/>
  <c r="K87" i="1"/>
  <c r="T87" i="1"/>
  <c r="T89" i="1"/>
  <c r="T91" i="1"/>
  <c r="T95" i="1"/>
  <c r="K95" i="1"/>
  <c r="K101" i="1"/>
  <c r="K99" i="1"/>
  <c r="K97" i="1"/>
  <c r="T97" i="1"/>
  <c r="T99" i="1"/>
  <c r="T101" i="1"/>
  <c r="T103" i="1"/>
  <c r="T105" i="1"/>
  <c r="K103" i="1"/>
  <c r="K105" i="1"/>
  <c r="T107" i="1"/>
  <c r="K107" i="1"/>
  <c r="T54" i="1"/>
  <c r="T52" i="1"/>
  <c r="T50" i="1"/>
  <c r="T48" i="1"/>
  <c r="T46" i="1"/>
  <c r="T44" i="1"/>
  <c r="T42" i="1"/>
  <c r="K54" i="1"/>
  <c r="K52" i="1"/>
  <c r="K50" i="1"/>
  <c r="K48" i="1"/>
  <c r="K46" i="1"/>
  <c r="K44" i="1"/>
  <c r="K42" i="1"/>
  <c r="T40" i="1"/>
  <c r="T38" i="1"/>
  <c r="T36" i="1"/>
  <c r="T34" i="1"/>
  <c r="T32" i="1"/>
  <c r="T30" i="1"/>
  <c r="T28" i="1"/>
  <c r="T26" i="1"/>
  <c r="T24" i="1"/>
  <c r="T22" i="1"/>
  <c r="T20" i="1"/>
  <c r="T18" i="1"/>
  <c r="K40" i="1"/>
  <c r="K38" i="1"/>
  <c r="K36" i="1"/>
  <c r="K34" i="1"/>
  <c r="K32" i="1"/>
  <c r="K30" i="1"/>
  <c r="K28" i="1"/>
  <c r="K26" i="1"/>
  <c r="K24" i="1"/>
  <c r="K22" i="1"/>
  <c r="K20" i="1"/>
  <c r="K18" i="1"/>
  <c r="N11" i="1"/>
  <c r="N16" i="1"/>
  <c r="P18" i="1"/>
  <c r="O18" i="1"/>
  <c r="N18" i="1"/>
  <c r="P20" i="1"/>
  <c r="O20" i="1"/>
  <c r="N20" i="1"/>
  <c r="P22" i="1"/>
  <c r="O22" i="1"/>
  <c r="Q22" i="1" s="1"/>
  <c r="N22" i="1"/>
  <c r="P24" i="1"/>
  <c r="O24" i="1"/>
  <c r="Q24" i="1" s="1"/>
  <c r="N24" i="1"/>
  <c r="P26" i="1"/>
  <c r="O26" i="1"/>
  <c r="Q26" i="1" s="1"/>
  <c r="N26" i="1"/>
  <c r="P28" i="1"/>
  <c r="O28" i="1"/>
  <c r="N28" i="1"/>
  <c r="P30" i="1"/>
  <c r="O30" i="1"/>
  <c r="Q30" i="1" s="1"/>
  <c r="N30" i="1"/>
  <c r="P32" i="1"/>
  <c r="O32" i="1"/>
  <c r="Q32" i="1" s="1"/>
  <c r="N32" i="1"/>
  <c r="P34" i="1"/>
  <c r="O34" i="1"/>
  <c r="Q34" i="1" s="1"/>
  <c r="N34" i="1"/>
  <c r="P36" i="1"/>
  <c r="O36" i="1"/>
  <c r="N36" i="1"/>
  <c r="P38" i="1"/>
  <c r="O38" i="1"/>
  <c r="Q38" i="1" s="1"/>
  <c r="N38" i="1"/>
  <c r="P40" i="1"/>
  <c r="O40" i="1"/>
  <c r="Q40" i="1" s="1"/>
  <c r="N40" i="1"/>
  <c r="G40" i="1"/>
  <c r="F40" i="1"/>
  <c r="H40" i="1" s="1"/>
  <c r="E40" i="1"/>
  <c r="G38" i="1"/>
  <c r="F38" i="1"/>
  <c r="E38" i="1"/>
  <c r="G36" i="1"/>
  <c r="F36" i="1"/>
  <c r="H36" i="1" s="1"/>
  <c r="E36" i="1"/>
  <c r="G34" i="1"/>
  <c r="F34" i="1"/>
  <c r="H34" i="1" s="1"/>
  <c r="E34" i="1"/>
  <c r="G32" i="1"/>
  <c r="F32" i="1"/>
  <c r="H32" i="1" s="1"/>
  <c r="E32" i="1"/>
  <c r="G30" i="1"/>
  <c r="F30" i="1"/>
  <c r="E30" i="1"/>
  <c r="G28" i="1"/>
  <c r="F28" i="1"/>
  <c r="H28" i="1" s="1"/>
  <c r="E28" i="1"/>
  <c r="G26" i="1"/>
  <c r="F26" i="1"/>
  <c r="H26" i="1" s="1"/>
  <c r="E26" i="1"/>
  <c r="G24" i="1"/>
  <c r="F24" i="1"/>
  <c r="H24" i="1" s="1"/>
  <c r="E24" i="1"/>
  <c r="G22" i="1"/>
  <c r="F22" i="1"/>
  <c r="E22" i="1"/>
  <c r="G20" i="1"/>
  <c r="F20" i="1"/>
  <c r="H20" i="1" s="1"/>
  <c r="E20" i="1"/>
  <c r="G18" i="1"/>
  <c r="F18" i="1"/>
  <c r="H18" i="1" s="1"/>
  <c r="E18" i="1"/>
  <c r="E16" i="1"/>
  <c r="E11" i="1"/>
  <c r="H22" i="1" l="1"/>
  <c r="H30" i="1"/>
  <c r="H38" i="1"/>
  <c r="Q36" i="1"/>
  <c r="Q28" i="1"/>
  <c r="Q20" i="1"/>
  <c r="Q18" i="1"/>
  <c r="S16" i="1"/>
  <c r="P16" i="1" s="1"/>
  <c r="R16" i="1"/>
  <c r="J16" i="1"/>
  <c r="G16" i="1" s="1"/>
  <c r="I16" i="1"/>
  <c r="S11" i="1"/>
  <c r="R11" i="1"/>
  <c r="J11" i="1"/>
  <c r="I11" i="1"/>
  <c r="S73" i="1"/>
  <c r="R73" i="1"/>
  <c r="J73" i="1"/>
  <c r="I73" i="1"/>
  <c r="K73" i="1" s="1"/>
  <c r="T73" i="1" l="1"/>
  <c r="P11" i="1"/>
  <c r="S56" i="1"/>
  <c r="K11" i="1"/>
  <c r="F11" i="1"/>
  <c r="I56" i="1"/>
  <c r="F16" i="1"/>
  <c r="H16" i="1" s="1"/>
  <c r="K16" i="1"/>
  <c r="J56" i="1"/>
  <c r="G11" i="1"/>
  <c r="T11" i="1"/>
  <c r="O11" i="1"/>
  <c r="R56" i="1"/>
  <c r="T16" i="1"/>
  <c r="O16" i="1"/>
  <c r="Q16" i="1" s="1"/>
  <c r="S85" i="1"/>
  <c r="S93" i="1" s="1"/>
  <c r="S111" i="1" s="1"/>
  <c r="S114" i="1" s="1"/>
  <c r="R85" i="1"/>
  <c r="J85" i="1"/>
  <c r="J93" i="1" s="1"/>
  <c r="J111" i="1" s="1"/>
  <c r="J114" i="1" s="1"/>
  <c r="I85" i="1"/>
  <c r="I93" i="1" l="1"/>
  <c r="K85" i="1"/>
  <c r="R93" i="1"/>
  <c r="T85" i="1"/>
  <c r="T56" i="1"/>
  <c r="K56" i="1"/>
  <c r="H11" i="1"/>
  <c r="Q11" i="1"/>
  <c r="T93" i="1" l="1"/>
  <c r="R111" i="1"/>
  <c r="I111" i="1"/>
  <c r="K93" i="1"/>
  <c r="R114" i="1" l="1"/>
  <c r="T114" i="1" s="1"/>
  <c r="T111" i="1"/>
  <c r="I114" i="1"/>
  <c r="K114" i="1" s="1"/>
  <c r="K111" i="1"/>
</calcChain>
</file>

<file path=xl/sharedStrings.xml><?xml version="1.0" encoding="utf-8"?>
<sst xmlns="http://schemas.openxmlformats.org/spreadsheetml/2006/main" count="102" uniqueCount="69">
  <si>
    <t>FY 2018</t>
  </si>
  <si>
    <t>FY 2019</t>
  </si>
  <si>
    <t>FY 18-19 Biennium</t>
  </si>
  <si>
    <t>FY 2020</t>
  </si>
  <si>
    <t>FY 2021</t>
  </si>
  <si>
    <t>FY 20-21 Biennium</t>
  </si>
  <si>
    <t>Nov Forecast</t>
  </si>
  <si>
    <t>Governor</t>
  </si>
  <si>
    <t>CI-5</t>
  </si>
  <si>
    <t>Special Education Funding Increase</t>
  </si>
  <si>
    <t>CI-7</t>
  </si>
  <si>
    <t>Online Individual Education Program (IEP)</t>
  </si>
  <si>
    <t>Voluntary Pre-Kindergarten Expansion</t>
  </si>
  <si>
    <t>CI-9</t>
  </si>
  <si>
    <t>CI-10</t>
  </si>
  <si>
    <t>Help Me Grow</t>
  </si>
  <si>
    <t>CI-12</t>
  </si>
  <si>
    <t>Education Partnership Pilot and Transformation Zone Expansion</t>
  </si>
  <si>
    <t>CI-14</t>
  </si>
  <si>
    <t>General Eduation Basic Formula Increase 2%/2%</t>
  </si>
  <si>
    <t xml:space="preserve">  General Education</t>
  </si>
  <si>
    <t xml:space="preserve">  PSEO</t>
  </si>
  <si>
    <t xml:space="preserve">  Shared Time</t>
  </si>
  <si>
    <t xml:space="preserve">  Private Alternative</t>
  </si>
  <si>
    <t xml:space="preserve">  Online Learning</t>
  </si>
  <si>
    <t>Total General Education</t>
  </si>
  <si>
    <t>Nonpublic Transportation</t>
  </si>
  <si>
    <t>Nonpublic Pupil</t>
  </si>
  <si>
    <t>ECFE</t>
  </si>
  <si>
    <t>Am. Indian Tribal Contract</t>
  </si>
  <si>
    <t>Total General Ed 2%/2%</t>
  </si>
  <si>
    <t>CI-24</t>
  </si>
  <si>
    <t>Mainframe Update</t>
  </si>
  <si>
    <t>CI-45</t>
  </si>
  <si>
    <t>Agency Operating Activities - combined</t>
  </si>
  <si>
    <t>CI-56</t>
  </si>
  <si>
    <t>Student Support Staff (Support Our Students)</t>
  </si>
  <si>
    <t>CI-57</t>
  </si>
  <si>
    <t>Full Service Communtiy Schools</t>
  </si>
  <si>
    <t>CI-44</t>
  </si>
  <si>
    <t xml:space="preserve">  Charter School Lease</t>
  </si>
  <si>
    <t xml:space="preserve">  Achievement &amp; Integration</t>
  </si>
  <si>
    <t xml:space="preserve">  Special Education</t>
  </si>
  <si>
    <t xml:space="preserve">  Long Term Facilities Maintenance</t>
  </si>
  <si>
    <t xml:space="preserve">  Q Comp</t>
  </si>
  <si>
    <t xml:space="preserve">  School Breakfast</t>
  </si>
  <si>
    <t xml:space="preserve">  School Lunch</t>
  </si>
  <si>
    <t>Debt Service Equalization Increase</t>
  </si>
  <si>
    <t>TRA pension Aid to School Districts</t>
  </si>
  <si>
    <t>Total All Change Items</t>
  </si>
  <si>
    <t>Hue's January 19, 2017 E-mail total</t>
  </si>
  <si>
    <t>Difference</t>
  </si>
  <si>
    <t>General Education</t>
  </si>
  <si>
    <t xml:space="preserve">  General Education - 2%/2%</t>
  </si>
  <si>
    <t xml:space="preserve">  PSEO - 2%/2%</t>
  </si>
  <si>
    <t xml:space="preserve">  Shared Time - 2%/2%</t>
  </si>
  <si>
    <t xml:space="preserve">  Private Alternative - 2%/2%</t>
  </si>
  <si>
    <t xml:space="preserve">  Online Learning - 2%/2%</t>
  </si>
  <si>
    <t xml:space="preserve">  Gen Ed - VPK</t>
  </si>
  <si>
    <t>Special Education</t>
  </si>
  <si>
    <t xml:space="preserve">  Special Education Funding Increase</t>
  </si>
  <si>
    <t xml:space="preserve">  Special Ed - VPK</t>
  </si>
  <si>
    <t>Total Special Education</t>
  </si>
  <si>
    <t>Gov - Proposal</t>
  </si>
  <si>
    <t>Voluntary Pre-Kindergarten</t>
  </si>
  <si>
    <t>General Education Appn</t>
  </si>
  <si>
    <t xml:space="preserve">Agency Operating Activities </t>
  </si>
  <si>
    <t>Education Partnership Pilot and Transformation Zone</t>
  </si>
  <si>
    <t>Scholarship Eligibility Expansion (0-5)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</si>
</sst>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5" xfId="0" applyBorder="1" applyAlignment="1">
      <alignment vertical="center" wrapText="1"/>
    </xf>
    <xf numFmtId="0" fontId="0" fillId="0" borderId="0" xfId="0"/>
    <xf numFmtId="3" fontId="0" fillId="0" borderId="4" xfId="0" applyNumberFormat="1" applyBorder="1"/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Fill="1"/>
    <xf numFmtId="3" fontId="0" fillId="0" borderId="0" xfId="0" applyNumberFormat="1" applyFill="1" applyBorder="1"/>
    <xf numFmtId="3" fontId="0" fillId="2" borderId="4" xfId="0" applyNumberFormat="1" applyFill="1" applyBorder="1"/>
    <xf numFmtId="3" fontId="0" fillId="0" borderId="4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3" fontId="0" fillId="0" borderId="0" xfId="0" applyNumberFormat="1"/>
    <xf numFmtId="3" fontId="0" fillId="0" borderId="7" xfId="0" applyNumberFormat="1" applyBorder="1" applyAlignment="1">
      <alignment vertical="center" wrapText="1"/>
    </xf>
    <xf numFmtId="3" fontId="0" fillId="0" borderId="8" xfId="0" applyNumberFormat="1" applyBorder="1" applyAlignment="1">
      <alignment vertical="center" wrapText="1"/>
    </xf>
    <xf numFmtId="3" fontId="0" fillId="0" borderId="7" xfId="0" applyNumberFormat="1" applyBorder="1"/>
    <xf numFmtId="3" fontId="0" fillId="0" borderId="8" xfId="0" applyNumberFormat="1" applyBorder="1"/>
    <xf numFmtId="3" fontId="0" fillId="0" borderId="6" xfId="0" applyNumberFormat="1" applyBorder="1" applyAlignment="1">
      <alignment vertical="center" wrapText="1"/>
    </xf>
    <xf numFmtId="3" fontId="0" fillId="0" borderId="5" xfId="0" applyNumberFormat="1" applyBorder="1" applyAlignment="1">
      <alignment vertical="center" wrapText="1"/>
    </xf>
    <xf numFmtId="3" fontId="0" fillId="0" borderId="7" xfId="0" applyNumberFormat="1" applyFill="1" applyBorder="1"/>
    <xf numFmtId="3" fontId="0" fillId="0" borderId="8" xfId="0" applyNumberFormat="1" applyFill="1" applyBorder="1"/>
    <xf numFmtId="0" fontId="0" fillId="0" borderId="8" xfId="0" applyBorder="1"/>
    <xf numFmtId="3" fontId="0" fillId="0" borderId="5" xfId="0" applyNumberFormat="1" applyBorder="1"/>
    <xf numFmtId="3" fontId="0" fillId="2" borderId="5" xfId="0" applyNumberFormat="1" applyFill="1" applyBorder="1"/>
    <xf numFmtId="0" fontId="0" fillId="0" borderId="7" xfId="0" applyBorder="1"/>
    <xf numFmtId="0" fontId="0" fillId="0" borderId="6" xfId="0" applyBorder="1"/>
    <xf numFmtId="0" fontId="0" fillId="2" borderId="6" xfId="0" applyFill="1" applyBorder="1"/>
    <xf numFmtId="0" fontId="0" fillId="0" borderId="9" xfId="0" applyBorder="1"/>
    <xf numFmtId="0" fontId="0" fillId="0" borderId="10" xfId="0" applyBorder="1"/>
    <xf numFmtId="3" fontId="0" fillId="0" borderId="7" xfId="0" applyNumberFormat="1" applyFill="1" applyBorder="1" applyAlignment="1">
      <alignment vertical="center" wrapText="1"/>
    </xf>
    <xf numFmtId="3" fontId="0" fillId="2" borderId="6" xfId="0" applyNumberFormat="1" applyFill="1" applyBorder="1"/>
    <xf numFmtId="3" fontId="0" fillId="3" borderId="11" xfId="0" applyNumberFormat="1" applyFill="1" applyBorder="1"/>
    <xf numFmtId="0" fontId="0" fillId="4" borderId="3" xfId="0" applyFill="1" applyBorder="1" applyAlignment="1">
      <alignment horizontal="centerContinuous"/>
    </xf>
    <xf numFmtId="0" fontId="0" fillId="4" borderId="6" xfId="0" applyFill="1" applyBorder="1" applyAlignment="1">
      <alignment vertical="center" wrapText="1"/>
    </xf>
    <xf numFmtId="3" fontId="0" fillId="4" borderId="7" xfId="0" applyNumberFormat="1" applyFill="1" applyBorder="1" applyAlignment="1">
      <alignment vertical="center" wrapText="1"/>
    </xf>
    <xf numFmtId="3" fontId="0" fillId="4" borderId="7" xfId="0" applyNumberFormat="1" applyFill="1" applyBorder="1"/>
    <xf numFmtId="3" fontId="0" fillId="4" borderId="6" xfId="0" applyNumberFormat="1" applyFill="1" applyBorder="1" applyAlignment="1">
      <alignment vertical="center" wrapText="1"/>
    </xf>
    <xf numFmtId="3" fontId="0" fillId="4" borderId="6" xfId="0" applyNumberFormat="1" applyFill="1" applyBorder="1"/>
    <xf numFmtId="0" fontId="0" fillId="3" borderId="3" xfId="0" applyFill="1" applyBorder="1" applyAlignment="1">
      <alignment horizontal="centerContinuous"/>
    </xf>
    <xf numFmtId="3" fontId="0" fillId="3" borderId="7" xfId="0" applyNumberFormat="1" applyFill="1" applyBorder="1" applyAlignment="1">
      <alignment vertical="center" wrapText="1"/>
    </xf>
    <xf numFmtId="3" fontId="0" fillId="3" borderId="7" xfId="0" applyNumberFormat="1" applyFill="1" applyBorder="1"/>
    <xf numFmtId="3" fontId="0" fillId="3" borderId="6" xfId="0" applyNumberFormat="1" applyFill="1" applyBorder="1"/>
    <xf numFmtId="3" fontId="0" fillId="3" borderId="0" xfId="0" applyNumberFormat="1" applyFill="1" applyBorder="1"/>
    <xf numFmtId="0" fontId="0" fillId="3" borderId="0" xfId="0" applyFill="1"/>
    <xf numFmtId="0" fontId="0" fillId="0" borderId="0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0" fillId="0" borderId="11" xfId="0" applyFill="1" applyBorder="1"/>
    <xf numFmtId="3" fontId="0" fillId="0" borderId="11" xfId="0" applyNumberFormat="1" applyFill="1" applyBorder="1"/>
    <xf numFmtId="3" fontId="0" fillId="4" borderId="11" xfId="0" applyNumberFormat="1" applyFill="1" applyBorder="1" applyAlignment="1">
      <alignment vertical="center" wrapText="1"/>
    </xf>
    <xf numFmtId="3" fontId="0" fillId="4" borderId="11" xfId="0" applyNumberFormat="1" applyFill="1" applyBorder="1"/>
    <xf numFmtId="3" fontId="0" fillId="0" borderId="11" xfId="0" applyNumberFormat="1" applyBorder="1"/>
    <xf numFmtId="0" fontId="1" fillId="0" borderId="11" xfId="0" applyFont="1" applyBorder="1"/>
    <xf numFmtId="3" fontId="1" fillId="0" borderId="11" xfId="0" applyNumberFormat="1" applyFont="1" applyBorder="1"/>
    <xf numFmtId="3" fontId="1" fillId="4" borderId="11" xfId="0" applyNumberFormat="1" applyFont="1" applyFill="1" applyBorder="1"/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16"/>
  <sheetViews>
    <sheetView tabSelected="1" workbookViewId="0">
      <pane ySplit="3" topLeftCell="A4" activePane="bottomLeft" state="frozen"/>
      <selection pane="bottomLeft" activeCell="B117" sqref="B117"/>
    </sheetView>
  </sheetViews>
  <sheetFormatPr defaultRowHeight="14.4" x14ac:dyDescent="0.3"/>
  <cols>
    <col min="1" max="1" width="0" hidden="1" customWidth="1"/>
    <col min="2" max="2" width="44.6640625" customWidth="1"/>
    <col min="3" max="4" width="0" hidden="1" customWidth="1"/>
    <col min="5" max="5" width="10.6640625" hidden="1" customWidth="1"/>
    <col min="6" max="7" width="0" hidden="1" customWidth="1"/>
    <col min="8" max="8" width="10.109375" hidden="1" customWidth="1"/>
    <col min="9" max="10" width="11.109375" bestFit="1" customWidth="1"/>
    <col min="11" max="11" width="9.5546875" style="46" bestFit="1" customWidth="1"/>
    <col min="12" max="13" width="0" hidden="1" customWidth="1"/>
    <col min="14" max="14" width="10.109375" hidden="1" customWidth="1"/>
    <col min="15" max="15" width="0" hidden="1" customWidth="1"/>
    <col min="16" max="16" width="9.88671875" hidden="1" customWidth="1"/>
    <col min="17" max="17" width="14.33203125" hidden="1" customWidth="1"/>
    <col min="18" max="18" width="9.33203125" customWidth="1"/>
    <col min="19" max="19" width="7.6640625" customWidth="1"/>
    <col min="20" max="20" width="10.21875" customWidth="1"/>
  </cols>
  <sheetData>
    <row r="2" spans="2:21" x14ac:dyDescent="0.3">
      <c r="C2" s="1" t="s">
        <v>6</v>
      </c>
      <c r="D2" s="2"/>
      <c r="E2" s="3"/>
      <c r="F2" s="1" t="s">
        <v>7</v>
      </c>
      <c r="G2" s="2"/>
      <c r="H2" s="3"/>
      <c r="I2" s="1" t="s">
        <v>63</v>
      </c>
      <c r="J2" s="2"/>
      <c r="K2" s="41"/>
      <c r="L2" s="1" t="s">
        <v>6</v>
      </c>
      <c r="M2" s="2"/>
      <c r="N2" s="3"/>
      <c r="O2" s="1" t="s">
        <v>7</v>
      </c>
      <c r="P2" s="2"/>
      <c r="Q2" s="3"/>
      <c r="R2" s="1" t="s">
        <v>63</v>
      </c>
      <c r="S2" s="2"/>
      <c r="T2" s="35"/>
    </row>
    <row r="3" spans="2:21" ht="30" customHeight="1" thickBot="1" x14ac:dyDescent="0.35">
      <c r="B3" s="27"/>
      <c r="C3" s="4" t="s">
        <v>0</v>
      </c>
      <c r="D3" s="7" t="s">
        <v>1</v>
      </c>
      <c r="E3" s="8" t="s">
        <v>2</v>
      </c>
      <c r="F3" s="4" t="s">
        <v>0</v>
      </c>
      <c r="G3" s="7" t="s">
        <v>1</v>
      </c>
      <c r="H3" s="8" t="s">
        <v>2</v>
      </c>
      <c r="I3" s="4" t="s">
        <v>0</v>
      </c>
      <c r="J3" s="7" t="s">
        <v>1</v>
      </c>
      <c r="K3" s="36" t="s">
        <v>2</v>
      </c>
      <c r="L3" s="4" t="s">
        <v>3</v>
      </c>
      <c r="M3" s="7" t="s">
        <v>4</v>
      </c>
      <c r="N3" s="8" t="s">
        <v>5</v>
      </c>
      <c r="O3" s="4" t="s">
        <v>3</v>
      </c>
      <c r="P3" s="7" t="s">
        <v>4</v>
      </c>
      <c r="Q3" s="8" t="s">
        <v>5</v>
      </c>
      <c r="R3" s="4" t="s">
        <v>3</v>
      </c>
      <c r="S3" s="7" t="s">
        <v>4</v>
      </c>
      <c r="T3" s="36" t="s">
        <v>5</v>
      </c>
      <c r="U3" s="24"/>
    </row>
    <row r="4" spans="2:21" s="5" customFormat="1" ht="15" hidden="1" customHeight="1" x14ac:dyDescent="0.3">
      <c r="B4" s="27" t="s">
        <v>52</v>
      </c>
      <c r="C4" s="17"/>
      <c r="D4" s="14"/>
      <c r="E4" s="16"/>
      <c r="F4" s="17"/>
      <c r="G4" s="14"/>
      <c r="H4" s="16"/>
      <c r="I4" s="17"/>
      <c r="J4" s="14"/>
      <c r="K4" s="37"/>
      <c r="L4" s="17"/>
      <c r="M4" s="14"/>
      <c r="N4" s="16"/>
      <c r="O4" s="17"/>
      <c r="P4" s="14"/>
      <c r="Q4" s="16"/>
      <c r="R4" s="17"/>
      <c r="S4" s="14"/>
      <c r="T4" s="37"/>
      <c r="U4" s="24"/>
    </row>
    <row r="5" spans="2:21" s="5" customFormat="1" ht="15" hidden="1" customHeight="1" x14ac:dyDescent="0.3">
      <c r="B5" s="27" t="s">
        <v>58</v>
      </c>
      <c r="C5" s="19"/>
      <c r="D5" s="9"/>
      <c r="E5" s="18"/>
      <c r="F5" s="19"/>
      <c r="G5" s="9"/>
      <c r="H5" s="18"/>
      <c r="I5" s="19">
        <v>28110</v>
      </c>
      <c r="J5" s="9">
        <v>39026</v>
      </c>
      <c r="K5" s="38"/>
      <c r="L5" s="19"/>
      <c r="M5" s="9"/>
      <c r="N5" s="18"/>
      <c r="O5" s="19"/>
      <c r="P5" s="15"/>
      <c r="Q5" s="18"/>
      <c r="R5" s="19">
        <v>45795</v>
      </c>
      <c r="S5" s="9">
        <v>52292</v>
      </c>
      <c r="T5" s="37"/>
      <c r="U5" s="24"/>
    </row>
    <row r="6" spans="2:21" s="5" customFormat="1" ht="15" hidden="1" customHeight="1" x14ac:dyDescent="0.3">
      <c r="B6" s="27" t="s">
        <v>53</v>
      </c>
      <c r="C6" s="19"/>
      <c r="D6" s="9"/>
      <c r="E6" s="18"/>
      <c r="F6" s="19"/>
      <c r="G6" s="9"/>
      <c r="H6" s="18"/>
      <c r="I6" s="19">
        <v>115275</v>
      </c>
      <c r="J6" s="9">
        <v>248205</v>
      </c>
      <c r="K6" s="38"/>
      <c r="L6" s="19"/>
      <c r="M6" s="15"/>
      <c r="N6" s="18"/>
      <c r="O6" s="19"/>
      <c r="P6" s="15"/>
      <c r="Q6" s="18"/>
      <c r="R6" s="19">
        <v>263264</v>
      </c>
      <c r="S6" s="9">
        <v>265422</v>
      </c>
      <c r="T6" s="37"/>
      <c r="U6" s="24"/>
    </row>
    <row r="7" spans="2:21" s="5" customFormat="1" ht="15" hidden="1" customHeight="1" x14ac:dyDescent="0.3">
      <c r="B7" s="27" t="s">
        <v>54</v>
      </c>
      <c r="C7" s="19"/>
      <c r="D7" s="9"/>
      <c r="E7" s="18"/>
      <c r="F7" s="19"/>
      <c r="G7" s="9"/>
      <c r="H7" s="18"/>
      <c r="I7" s="19">
        <v>802</v>
      </c>
      <c r="J7" s="9">
        <v>1722</v>
      </c>
      <c r="K7" s="38"/>
      <c r="L7" s="19"/>
      <c r="M7" s="9"/>
      <c r="N7" s="18"/>
      <c r="O7" s="19"/>
      <c r="P7" s="15"/>
      <c r="Q7" s="18"/>
      <c r="R7" s="19">
        <v>1827</v>
      </c>
      <c r="S7" s="9">
        <v>1726</v>
      </c>
      <c r="T7" s="37"/>
      <c r="U7" s="24"/>
    </row>
    <row r="8" spans="2:21" s="5" customFormat="1" ht="15" hidden="1" customHeight="1" x14ac:dyDescent="0.3">
      <c r="B8" s="27" t="s">
        <v>55</v>
      </c>
      <c r="C8" s="19"/>
      <c r="D8" s="9"/>
      <c r="E8" s="18"/>
      <c r="F8" s="19"/>
      <c r="G8" s="9"/>
      <c r="H8" s="18"/>
      <c r="I8" s="19">
        <v>0</v>
      </c>
      <c r="J8" s="9">
        <v>71</v>
      </c>
      <c r="K8" s="38"/>
      <c r="L8" s="19"/>
      <c r="M8" s="9"/>
      <c r="N8" s="18"/>
      <c r="O8" s="19"/>
      <c r="P8" s="15"/>
      <c r="Q8" s="18"/>
      <c r="R8" s="19">
        <v>145</v>
      </c>
      <c r="S8" s="9">
        <v>145</v>
      </c>
      <c r="T8" s="37"/>
      <c r="U8" s="24"/>
    </row>
    <row r="9" spans="2:21" s="5" customFormat="1" ht="15" hidden="1" customHeight="1" x14ac:dyDescent="0.3">
      <c r="B9" s="27" t="s">
        <v>56</v>
      </c>
      <c r="C9" s="19"/>
      <c r="D9" s="9"/>
      <c r="E9" s="18"/>
      <c r="F9" s="19"/>
      <c r="G9" s="9"/>
      <c r="H9" s="18"/>
      <c r="I9" s="19">
        <v>107</v>
      </c>
      <c r="J9" s="9">
        <v>229</v>
      </c>
      <c r="K9" s="38"/>
      <c r="L9" s="19"/>
      <c r="M9" s="9"/>
      <c r="N9" s="18"/>
      <c r="O9" s="19"/>
      <c r="P9" s="15"/>
      <c r="Q9" s="18"/>
      <c r="R9" s="19">
        <v>253</v>
      </c>
      <c r="S9" s="9">
        <v>265</v>
      </c>
      <c r="T9" s="37"/>
      <c r="U9" s="24"/>
    </row>
    <row r="10" spans="2:21" s="5" customFormat="1" ht="15" hidden="1" customHeight="1" x14ac:dyDescent="0.3">
      <c r="B10" s="27" t="s">
        <v>57</v>
      </c>
      <c r="C10" s="19"/>
      <c r="D10" s="9"/>
      <c r="E10" s="18"/>
      <c r="F10" s="19"/>
      <c r="G10" s="9"/>
      <c r="H10" s="18"/>
      <c r="I10" s="19">
        <v>66</v>
      </c>
      <c r="J10" s="9">
        <v>168</v>
      </c>
      <c r="K10" s="38"/>
      <c r="L10" s="19"/>
      <c r="M10" s="9"/>
      <c r="N10" s="18"/>
      <c r="O10" s="19"/>
      <c r="P10" s="15"/>
      <c r="Q10" s="18"/>
      <c r="R10" s="19">
        <v>220</v>
      </c>
      <c r="S10" s="9">
        <v>269</v>
      </c>
      <c r="T10" s="37"/>
      <c r="U10" s="24"/>
    </row>
    <row r="11" spans="2:21" s="5" customFormat="1" ht="15" hidden="1" customHeight="1" x14ac:dyDescent="0.3">
      <c r="B11" s="28" t="s">
        <v>25</v>
      </c>
      <c r="C11" s="21">
        <v>6871041</v>
      </c>
      <c r="D11" s="13">
        <v>6946119</v>
      </c>
      <c r="E11" s="20">
        <f>C11+D11</f>
        <v>13817160</v>
      </c>
      <c r="F11" s="21">
        <f>C11+I11</f>
        <v>7015401</v>
      </c>
      <c r="G11" s="13">
        <f>D11+J11</f>
        <v>7235540</v>
      </c>
      <c r="H11" s="20">
        <f>F11+G11</f>
        <v>14250941</v>
      </c>
      <c r="I11" s="21">
        <f>SUM(I5:I10)</f>
        <v>144360</v>
      </c>
      <c r="J11" s="13">
        <f>SUM(J5:J10)</f>
        <v>289421</v>
      </c>
      <c r="K11" s="39">
        <f>I11+J11</f>
        <v>433781</v>
      </c>
      <c r="L11" s="21">
        <v>6986190</v>
      </c>
      <c r="M11" s="13">
        <v>7026181</v>
      </c>
      <c r="N11" s="20">
        <f>L11+M11</f>
        <v>14012371</v>
      </c>
      <c r="O11" s="21">
        <f>L11+R11</f>
        <v>7297694</v>
      </c>
      <c r="P11" s="13">
        <f>M11+S11</f>
        <v>7346300</v>
      </c>
      <c r="Q11" s="20">
        <f>O11+P11</f>
        <v>14643994</v>
      </c>
      <c r="R11" s="21">
        <f>SUM(R5:R10)</f>
        <v>311504</v>
      </c>
      <c r="S11" s="13">
        <f>SUM(S5:S10)</f>
        <v>320119</v>
      </c>
      <c r="T11" s="39">
        <f>R11+S11</f>
        <v>631623</v>
      </c>
      <c r="U11" s="24"/>
    </row>
    <row r="12" spans="2:21" s="5" customFormat="1" ht="15" hidden="1" customHeight="1" x14ac:dyDescent="0.3">
      <c r="B12" s="27"/>
      <c r="C12" s="17"/>
      <c r="D12" s="14"/>
      <c r="E12" s="16"/>
      <c r="F12" s="17"/>
      <c r="G12" s="14"/>
      <c r="H12" s="16"/>
      <c r="I12" s="17"/>
      <c r="J12" s="14"/>
      <c r="K12" s="37"/>
      <c r="L12" s="17"/>
      <c r="M12" s="14"/>
      <c r="N12" s="16"/>
      <c r="O12" s="17"/>
      <c r="P12" s="14"/>
      <c r="Q12" s="16"/>
      <c r="R12" s="17"/>
      <c r="S12" s="14"/>
      <c r="T12" s="37"/>
      <c r="U12" s="24"/>
    </row>
    <row r="13" spans="2:21" s="5" customFormat="1" ht="15" hidden="1" customHeight="1" x14ac:dyDescent="0.3">
      <c r="B13" s="27" t="s">
        <v>59</v>
      </c>
      <c r="C13" s="17"/>
      <c r="D13" s="14"/>
      <c r="E13" s="16"/>
      <c r="F13" s="17"/>
      <c r="G13" s="14"/>
      <c r="H13" s="16"/>
      <c r="I13" s="17"/>
      <c r="J13" s="14"/>
      <c r="K13" s="37"/>
      <c r="L13" s="17"/>
      <c r="M13" s="14"/>
      <c r="N13" s="16"/>
      <c r="O13" s="17"/>
      <c r="P13" s="14"/>
      <c r="Q13" s="16"/>
      <c r="R13" s="17"/>
      <c r="S13" s="14"/>
      <c r="T13" s="37"/>
      <c r="U13" s="24"/>
    </row>
    <row r="14" spans="2:21" s="5" customFormat="1" ht="15" hidden="1" customHeight="1" x14ac:dyDescent="0.3">
      <c r="B14" s="27" t="s">
        <v>60</v>
      </c>
      <c r="C14" s="23"/>
      <c r="D14" s="11"/>
      <c r="E14" s="22"/>
      <c r="F14" s="23"/>
      <c r="G14" s="11"/>
      <c r="H14" s="22"/>
      <c r="I14" s="23">
        <v>18623</v>
      </c>
      <c r="J14" s="11">
        <v>21550</v>
      </c>
      <c r="K14" s="38"/>
      <c r="L14" s="23"/>
      <c r="M14" s="11"/>
      <c r="N14" s="22"/>
      <c r="O14" s="23"/>
      <c r="P14" s="11"/>
      <c r="Q14" s="22"/>
      <c r="R14" s="23">
        <v>20067</v>
      </c>
      <c r="S14" s="11">
        <v>20357</v>
      </c>
      <c r="T14" s="38"/>
      <c r="U14" s="24"/>
    </row>
    <row r="15" spans="2:21" s="5" customFormat="1" ht="15" hidden="1" customHeight="1" x14ac:dyDescent="0.3">
      <c r="B15" s="27" t="s">
        <v>61</v>
      </c>
      <c r="C15" s="19"/>
      <c r="D15" s="9"/>
      <c r="E15" s="18"/>
      <c r="F15" s="19"/>
      <c r="G15" s="9"/>
      <c r="H15" s="18"/>
      <c r="I15" s="19">
        <v>2261</v>
      </c>
      <c r="J15" s="9">
        <v>3031</v>
      </c>
      <c r="K15" s="38"/>
      <c r="L15" s="19"/>
      <c r="M15" s="9"/>
      <c r="N15" s="18"/>
      <c r="O15" s="19"/>
      <c r="P15" s="15"/>
      <c r="Q15" s="18"/>
      <c r="R15" s="19">
        <v>3548</v>
      </c>
      <c r="S15" s="9">
        <v>4063</v>
      </c>
      <c r="T15" s="38"/>
      <c r="U15" s="24"/>
    </row>
    <row r="16" spans="2:21" s="5" customFormat="1" ht="15" hidden="1" customHeight="1" x14ac:dyDescent="0.3">
      <c r="B16" s="28" t="s">
        <v>62</v>
      </c>
      <c r="C16" s="21">
        <v>1324411</v>
      </c>
      <c r="D16" s="13">
        <v>1402168</v>
      </c>
      <c r="E16" s="20">
        <f>C16+D16</f>
        <v>2726579</v>
      </c>
      <c r="F16" s="21">
        <f>C16+I16</f>
        <v>1345295</v>
      </c>
      <c r="G16" s="13">
        <f>D16+J16</f>
        <v>1426749</v>
      </c>
      <c r="H16" s="20">
        <f>F16+G16</f>
        <v>2772044</v>
      </c>
      <c r="I16" s="21">
        <f>SUM(I14:I15)</f>
        <v>20884</v>
      </c>
      <c r="J16" s="13">
        <f>SUM(J14:J15)</f>
        <v>24581</v>
      </c>
      <c r="K16" s="39">
        <f>I16+J16</f>
        <v>45465</v>
      </c>
      <c r="L16" s="21">
        <v>1484168</v>
      </c>
      <c r="M16" s="13">
        <v>1570184</v>
      </c>
      <c r="N16" s="20">
        <f>L16+M16</f>
        <v>3054352</v>
      </c>
      <c r="O16" s="21">
        <f>L16+R16</f>
        <v>1507783</v>
      </c>
      <c r="P16" s="13">
        <f>M16+S16</f>
        <v>1594604</v>
      </c>
      <c r="Q16" s="20">
        <f>O16+P16</f>
        <v>3102387</v>
      </c>
      <c r="R16" s="21">
        <f>SUM(R14:R15)</f>
        <v>23615</v>
      </c>
      <c r="S16" s="13">
        <f>SUM(S14:S15)</f>
        <v>24420</v>
      </c>
      <c r="T16" s="39">
        <f>R16+S16</f>
        <v>48035</v>
      </c>
      <c r="U16" s="24"/>
    </row>
    <row r="17" spans="2:21" s="5" customFormat="1" ht="15" hidden="1" customHeight="1" x14ac:dyDescent="0.3">
      <c r="B17" s="27"/>
      <c r="C17" s="17"/>
      <c r="D17" s="14"/>
      <c r="E17" s="16"/>
      <c r="F17" s="17"/>
      <c r="G17" s="14"/>
      <c r="H17" s="16"/>
      <c r="I17" s="17"/>
      <c r="J17" s="14"/>
      <c r="K17" s="37"/>
      <c r="L17" s="17"/>
      <c r="M17" s="14"/>
      <c r="N17" s="16"/>
      <c r="O17" s="17"/>
      <c r="P17" s="14"/>
      <c r="Q17" s="16"/>
      <c r="R17" s="17"/>
      <c r="S17" s="14"/>
      <c r="T17" s="37"/>
      <c r="U17" s="24"/>
    </row>
    <row r="18" spans="2:21" s="5" customFormat="1" ht="15" hidden="1" customHeight="1" x14ac:dyDescent="0.3">
      <c r="B18" s="27" t="s">
        <v>40</v>
      </c>
      <c r="C18" s="19">
        <v>73385</v>
      </c>
      <c r="D18" s="9">
        <v>79332</v>
      </c>
      <c r="E18" s="16">
        <f>C18+D18</f>
        <v>152717</v>
      </c>
      <c r="F18" s="17">
        <f>C18+I18</f>
        <v>73623</v>
      </c>
      <c r="G18" s="14">
        <f>D18+J18</f>
        <v>79661</v>
      </c>
      <c r="H18" s="16">
        <f>F18+G18</f>
        <v>153284</v>
      </c>
      <c r="I18" s="19">
        <v>238</v>
      </c>
      <c r="J18" s="9">
        <v>329</v>
      </c>
      <c r="K18" s="37">
        <f>I18+J18</f>
        <v>567</v>
      </c>
      <c r="L18" s="19">
        <v>84922</v>
      </c>
      <c r="M18" s="9">
        <v>90686</v>
      </c>
      <c r="N18" s="16">
        <f>L18+M18</f>
        <v>175608</v>
      </c>
      <c r="O18" s="17">
        <f>L18+R18</f>
        <v>85331</v>
      </c>
      <c r="P18" s="14">
        <f>M18+S18</f>
        <v>91183</v>
      </c>
      <c r="Q18" s="16">
        <f>O18+P18</f>
        <v>176514</v>
      </c>
      <c r="R18" s="19">
        <v>409</v>
      </c>
      <c r="S18" s="9">
        <v>497</v>
      </c>
      <c r="T18" s="37">
        <f>R18+S18</f>
        <v>906</v>
      </c>
      <c r="U18" s="24"/>
    </row>
    <row r="19" spans="2:21" s="5" customFormat="1" ht="15" hidden="1" customHeight="1" x14ac:dyDescent="0.3">
      <c r="B19" s="27"/>
      <c r="C19" s="17"/>
      <c r="D19" s="14"/>
      <c r="E19" s="16"/>
      <c r="F19" s="17"/>
      <c r="G19" s="14"/>
      <c r="H19" s="16"/>
      <c r="I19" s="17"/>
      <c r="J19" s="14"/>
      <c r="K19" s="37"/>
      <c r="L19" s="17"/>
      <c r="M19" s="14"/>
      <c r="N19" s="16"/>
      <c r="O19" s="17"/>
      <c r="P19" s="14"/>
      <c r="Q19" s="16"/>
      <c r="R19" s="17"/>
      <c r="S19" s="14"/>
      <c r="T19" s="37"/>
      <c r="U19" s="24"/>
    </row>
    <row r="20" spans="2:21" s="5" customFormat="1" ht="15" hidden="1" customHeight="1" x14ac:dyDescent="0.3">
      <c r="B20" s="27" t="s">
        <v>41</v>
      </c>
      <c r="C20" s="19">
        <v>71476</v>
      </c>
      <c r="D20" s="9">
        <v>73215</v>
      </c>
      <c r="E20" s="16">
        <f>C20+D20</f>
        <v>144691</v>
      </c>
      <c r="F20" s="17">
        <f>C20+I20</f>
        <v>71576</v>
      </c>
      <c r="G20" s="14">
        <f>D20+J20</f>
        <v>73347</v>
      </c>
      <c r="H20" s="16">
        <f>F20+G20</f>
        <v>144923</v>
      </c>
      <c r="I20" s="19">
        <v>100</v>
      </c>
      <c r="J20" s="9">
        <v>132</v>
      </c>
      <c r="K20" s="37">
        <f>I20+J20</f>
        <v>232</v>
      </c>
      <c r="L20" s="19">
        <v>75020</v>
      </c>
      <c r="M20" s="9">
        <v>76909</v>
      </c>
      <c r="N20" s="16">
        <f>L20+M20</f>
        <v>151929</v>
      </c>
      <c r="O20" s="17">
        <f>L20+R20</f>
        <v>75174</v>
      </c>
      <c r="P20" s="14">
        <f>M20+S20</f>
        <v>77084</v>
      </c>
      <c r="Q20" s="16">
        <f>O20+P20</f>
        <v>152258</v>
      </c>
      <c r="R20" s="19">
        <v>154</v>
      </c>
      <c r="S20" s="9">
        <v>175</v>
      </c>
      <c r="T20" s="37">
        <f>R20+S20</f>
        <v>329</v>
      </c>
      <c r="U20" s="24"/>
    </row>
    <row r="21" spans="2:21" s="5" customFormat="1" ht="15" hidden="1" customHeight="1" x14ac:dyDescent="0.3">
      <c r="B21" s="27"/>
      <c r="C21" s="17"/>
      <c r="D21" s="14"/>
      <c r="E21" s="16"/>
      <c r="F21" s="17"/>
      <c r="G21" s="14"/>
      <c r="H21" s="16"/>
      <c r="I21" s="17"/>
      <c r="J21" s="14"/>
      <c r="K21" s="37"/>
      <c r="L21" s="17"/>
      <c r="M21" s="14"/>
      <c r="N21" s="16"/>
      <c r="O21" s="17"/>
      <c r="P21" s="14"/>
      <c r="Q21" s="16"/>
      <c r="R21" s="17"/>
      <c r="S21" s="14"/>
      <c r="T21" s="37"/>
      <c r="U21" s="24"/>
    </row>
    <row r="22" spans="2:21" s="5" customFormat="1" ht="15" hidden="1" customHeight="1" x14ac:dyDescent="0.3">
      <c r="B22" s="27" t="s">
        <v>43</v>
      </c>
      <c r="C22" s="19">
        <v>80436</v>
      </c>
      <c r="D22" s="9">
        <v>103108</v>
      </c>
      <c r="E22" s="16">
        <f>C22+D22</f>
        <v>183544</v>
      </c>
      <c r="F22" s="17">
        <f>C22+I22</f>
        <v>80632</v>
      </c>
      <c r="G22" s="14">
        <f>D22+J22</f>
        <v>103364</v>
      </c>
      <c r="H22" s="16">
        <f>F22+G22</f>
        <v>183996</v>
      </c>
      <c r="I22" s="19">
        <v>196</v>
      </c>
      <c r="J22" s="9">
        <v>256</v>
      </c>
      <c r="K22" s="37">
        <f>I22+J22</f>
        <v>452</v>
      </c>
      <c r="L22" s="19">
        <v>106790</v>
      </c>
      <c r="M22" s="9">
        <v>108210</v>
      </c>
      <c r="N22" s="16">
        <f>L22+M22</f>
        <v>215000</v>
      </c>
      <c r="O22" s="17">
        <f>L22+R22</f>
        <v>107088</v>
      </c>
      <c r="P22" s="14">
        <f>M22+S22</f>
        <v>108549</v>
      </c>
      <c r="Q22" s="16">
        <f>O22+P22</f>
        <v>215637</v>
      </c>
      <c r="R22" s="19">
        <v>298</v>
      </c>
      <c r="S22" s="9">
        <v>339</v>
      </c>
      <c r="T22" s="37">
        <f>R22+S22</f>
        <v>637</v>
      </c>
      <c r="U22" s="24"/>
    </row>
    <row r="23" spans="2:21" s="5" customFormat="1" ht="15" hidden="1" customHeight="1" x14ac:dyDescent="0.3">
      <c r="B23" s="27"/>
      <c r="C23" s="19"/>
      <c r="D23" s="15"/>
      <c r="E23" s="18"/>
      <c r="F23" s="19"/>
      <c r="G23" s="15"/>
      <c r="H23" s="18"/>
      <c r="I23" s="19"/>
      <c r="J23" s="15"/>
      <c r="K23" s="38"/>
      <c r="L23" s="19"/>
      <c r="M23" s="15"/>
      <c r="N23" s="18"/>
      <c r="O23" s="19"/>
      <c r="P23" s="15"/>
      <c r="Q23" s="18"/>
      <c r="R23" s="19"/>
      <c r="S23" s="15"/>
      <c r="T23" s="38"/>
      <c r="U23" s="24"/>
    </row>
    <row r="24" spans="2:21" s="5" customFormat="1" ht="15" hidden="1" customHeight="1" x14ac:dyDescent="0.3">
      <c r="B24" s="27" t="s">
        <v>44</v>
      </c>
      <c r="C24" s="19">
        <v>90154</v>
      </c>
      <c r="D24" s="9">
        <v>89567</v>
      </c>
      <c r="E24" s="16">
        <f>C24+D24</f>
        <v>179721</v>
      </c>
      <c r="F24" s="17">
        <f>C24+I24</f>
        <v>90533</v>
      </c>
      <c r="G24" s="14">
        <f>D24+J24</f>
        <v>90066</v>
      </c>
      <c r="H24" s="16">
        <f>F24+G24</f>
        <v>180599</v>
      </c>
      <c r="I24" s="19">
        <v>379</v>
      </c>
      <c r="J24" s="9">
        <v>499</v>
      </c>
      <c r="K24" s="37">
        <f>I24+J24</f>
        <v>878</v>
      </c>
      <c r="L24" s="19">
        <v>89190</v>
      </c>
      <c r="M24" s="9">
        <v>88997</v>
      </c>
      <c r="N24" s="16">
        <f>L24+M24</f>
        <v>178187</v>
      </c>
      <c r="O24" s="17">
        <f>L24+R24</f>
        <v>89772</v>
      </c>
      <c r="P24" s="14">
        <f>M24+S24</f>
        <v>89665</v>
      </c>
      <c r="Q24" s="16">
        <f>O24+P24</f>
        <v>179437</v>
      </c>
      <c r="R24" s="19">
        <v>582</v>
      </c>
      <c r="S24" s="9">
        <v>668</v>
      </c>
      <c r="T24" s="37">
        <f>R24+S24</f>
        <v>1250</v>
      </c>
      <c r="U24" s="24"/>
    </row>
    <row r="25" spans="2:21" s="5" customFormat="1" ht="15" hidden="1" customHeight="1" x14ac:dyDescent="0.3">
      <c r="B25" s="27"/>
      <c r="C25" s="17"/>
      <c r="D25" s="14"/>
      <c r="E25" s="16"/>
      <c r="F25" s="17"/>
      <c r="G25" s="14"/>
      <c r="H25" s="16"/>
      <c r="I25" s="17"/>
      <c r="J25" s="14"/>
      <c r="K25" s="37"/>
      <c r="L25" s="17"/>
      <c r="M25" s="14"/>
      <c r="N25" s="16"/>
      <c r="O25" s="17"/>
      <c r="P25" s="14"/>
      <c r="Q25" s="16"/>
      <c r="R25" s="17"/>
      <c r="S25" s="14"/>
      <c r="T25" s="37"/>
      <c r="U25" s="24"/>
    </row>
    <row r="26" spans="2:21" s="5" customFormat="1" ht="15" hidden="1" customHeight="1" x14ac:dyDescent="0.3">
      <c r="B26" s="27" t="s">
        <v>45</v>
      </c>
      <c r="C26" s="19">
        <v>10527</v>
      </c>
      <c r="D26" s="9">
        <v>11274</v>
      </c>
      <c r="E26" s="16">
        <f>C26+D26</f>
        <v>21801</v>
      </c>
      <c r="F26" s="17">
        <f>C26+I26</f>
        <v>10599</v>
      </c>
      <c r="G26" s="14">
        <f>D26+J26</f>
        <v>11361</v>
      </c>
      <c r="H26" s="16">
        <f>F26+G26</f>
        <v>21960</v>
      </c>
      <c r="I26" s="19">
        <v>72</v>
      </c>
      <c r="J26" s="9">
        <v>87</v>
      </c>
      <c r="K26" s="37">
        <f>I26+J26</f>
        <v>159</v>
      </c>
      <c r="L26" s="19">
        <v>11639</v>
      </c>
      <c r="M26" s="9">
        <v>12000</v>
      </c>
      <c r="N26" s="16">
        <f>L26+M26</f>
        <v>23639</v>
      </c>
      <c r="O26" s="17">
        <f>L26+R26</f>
        <v>11740</v>
      </c>
      <c r="P26" s="14">
        <f>M26+S26</f>
        <v>12116</v>
      </c>
      <c r="Q26" s="16">
        <f>O26+P26</f>
        <v>23856</v>
      </c>
      <c r="R26" s="19">
        <v>101</v>
      </c>
      <c r="S26" s="9">
        <v>116</v>
      </c>
      <c r="T26" s="37">
        <f>R26+S26</f>
        <v>217</v>
      </c>
      <c r="U26" s="24"/>
    </row>
    <row r="27" spans="2:21" s="5" customFormat="1" ht="15" hidden="1" customHeight="1" x14ac:dyDescent="0.3">
      <c r="B27" s="27"/>
      <c r="C27" s="19"/>
      <c r="D27" s="15"/>
      <c r="E27" s="18"/>
      <c r="F27" s="19"/>
      <c r="G27" s="15"/>
      <c r="H27" s="18"/>
      <c r="I27" s="19"/>
      <c r="J27" s="15"/>
      <c r="K27" s="38"/>
      <c r="L27" s="19"/>
      <c r="M27" s="15"/>
      <c r="N27" s="18"/>
      <c r="O27" s="19"/>
      <c r="P27" s="15"/>
      <c r="Q27" s="18"/>
      <c r="R27" s="19"/>
      <c r="S27" s="15"/>
      <c r="T27" s="38"/>
      <c r="U27" s="24"/>
    </row>
    <row r="28" spans="2:21" s="5" customFormat="1" ht="15" hidden="1" customHeight="1" x14ac:dyDescent="0.3">
      <c r="B28" s="27" t="s">
        <v>46</v>
      </c>
      <c r="C28" s="19">
        <v>16721</v>
      </c>
      <c r="D28" s="9">
        <v>17223</v>
      </c>
      <c r="E28" s="16">
        <f>C28+D28</f>
        <v>33944</v>
      </c>
      <c r="F28" s="17">
        <f>C28+I28</f>
        <v>16762</v>
      </c>
      <c r="G28" s="14">
        <f>D28+J28</f>
        <v>17272</v>
      </c>
      <c r="H28" s="16">
        <f>F28+G28</f>
        <v>34034</v>
      </c>
      <c r="I28" s="19">
        <v>41</v>
      </c>
      <c r="J28" s="9">
        <v>49</v>
      </c>
      <c r="K28" s="37">
        <f>I28+J28</f>
        <v>90</v>
      </c>
      <c r="L28" s="19">
        <v>17740</v>
      </c>
      <c r="M28" s="9">
        <v>18272</v>
      </c>
      <c r="N28" s="16">
        <f>L28+M28</f>
        <v>36012</v>
      </c>
      <c r="O28" s="17">
        <f>L28+R28</f>
        <v>17797</v>
      </c>
      <c r="P28" s="14">
        <f>M28+S28</f>
        <v>18337</v>
      </c>
      <c r="Q28" s="16">
        <f>O28+P28</f>
        <v>36134</v>
      </c>
      <c r="R28" s="19">
        <v>57</v>
      </c>
      <c r="S28" s="9">
        <v>65</v>
      </c>
      <c r="T28" s="37">
        <f>R28+S28</f>
        <v>122</v>
      </c>
      <c r="U28" s="24"/>
    </row>
    <row r="29" spans="2:21" s="5" customFormat="1" ht="15" hidden="1" customHeight="1" x14ac:dyDescent="0.3">
      <c r="B29" s="27"/>
      <c r="C29" s="19"/>
      <c r="D29" s="9"/>
      <c r="E29" s="18"/>
      <c r="F29" s="19"/>
      <c r="G29" s="9"/>
      <c r="H29" s="18"/>
      <c r="I29" s="19"/>
      <c r="J29" s="9"/>
      <c r="K29" s="38"/>
      <c r="L29" s="19"/>
      <c r="M29" s="9"/>
      <c r="N29" s="18"/>
      <c r="O29" s="19"/>
      <c r="P29" s="15"/>
      <c r="Q29" s="18"/>
      <c r="R29" s="19"/>
      <c r="S29" s="9"/>
      <c r="T29" s="38"/>
      <c r="U29" s="24"/>
    </row>
    <row r="30" spans="2:21" s="5" customFormat="1" ht="15" hidden="1" customHeight="1" x14ac:dyDescent="0.3">
      <c r="B30" s="27" t="s">
        <v>26</v>
      </c>
      <c r="C30" s="19">
        <v>17693</v>
      </c>
      <c r="D30" s="9">
        <v>17308</v>
      </c>
      <c r="E30" s="16">
        <f>C30+D30</f>
        <v>35001</v>
      </c>
      <c r="F30" s="17">
        <f>C30+I30</f>
        <v>18011</v>
      </c>
      <c r="G30" s="14">
        <f>D30+J30</f>
        <v>17970</v>
      </c>
      <c r="H30" s="16">
        <f>F30+G30</f>
        <v>35981</v>
      </c>
      <c r="I30" s="19">
        <v>318</v>
      </c>
      <c r="J30" s="9">
        <v>662</v>
      </c>
      <c r="K30" s="37">
        <f>I30+J30</f>
        <v>980</v>
      </c>
      <c r="L30" s="19">
        <v>17186</v>
      </c>
      <c r="M30" s="9">
        <v>17193</v>
      </c>
      <c r="N30" s="16">
        <f>L30+M30</f>
        <v>34379</v>
      </c>
      <c r="O30" s="17">
        <f>L30+R30</f>
        <v>17601</v>
      </c>
      <c r="P30" s="14">
        <f>M30+S30</f>
        <v>17333</v>
      </c>
      <c r="Q30" s="16">
        <f>O30+P30</f>
        <v>34934</v>
      </c>
      <c r="R30" s="19">
        <v>415</v>
      </c>
      <c r="S30" s="9">
        <v>140</v>
      </c>
      <c r="T30" s="37">
        <f>R30+S30</f>
        <v>555</v>
      </c>
      <c r="U30" s="24"/>
    </row>
    <row r="31" spans="2:21" s="5" customFormat="1" ht="15" hidden="1" customHeight="1" x14ac:dyDescent="0.3">
      <c r="B31" s="27"/>
      <c r="C31" s="19"/>
      <c r="D31" s="9"/>
      <c r="E31" s="18"/>
      <c r="F31" s="19"/>
      <c r="G31" s="9"/>
      <c r="H31" s="18"/>
      <c r="I31" s="19"/>
      <c r="J31" s="9"/>
      <c r="K31" s="38"/>
      <c r="L31" s="19"/>
      <c r="M31" s="9"/>
      <c r="N31" s="18"/>
      <c r="O31" s="19"/>
      <c r="P31" s="9"/>
      <c r="Q31" s="18"/>
      <c r="R31" s="19"/>
      <c r="S31" s="9"/>
      <c r="T31" s="38"/>
      <c r="U31" s="24"/>
    </row>
    <row r="32" spans="2:21" s="5" customFormat="1" ht="15" hidden="1" customHeight="1" x14ac:dyDescent="0.3">
      <c r="B32" s="27" t="s">
        <v>27</v>
      </c>
      <c r="C32" s="19">
        <v>17778</v>
      </c>
      <c r="D32" s="9">
        <v>18348</v>
      </c>
      <c r="E32" s="16">
        <f>C32+D32</f>
        <v>36126</v>
      </c>
      <c r="F32" s="17">
        <f>C32+I32</f>
        <v>17890</v>
      </c>
      <c r="G32" s="14">
        <f>D32+J32</f>
        <v>18590</v>
      </c>
      <c r="H32" s="16">
        <f>F32+G32</f>
        <v>36480</v>
      </c>
      <c r="I32" s="19">
        <v>112</v>
      </c>
      <c r="J32" s="9">
        <v>242</v>
      </c>
      <c r="K32" s="37">
        <f>I32+J32</f>
        <v>354</v>
      </c>
      <c r="L32" s="19">
        <v>18997</v>
      </c>
      <c r="M32" s="9">
        <v>19678</v>
      </c>
      <c r="N32" s="16">
        <f>L32+M32</f>
        <v>38675</v>
      </c>
      <c r="O32" s="17">
        <f>L32+R32</f>
        <v>19153</v>
      </c>
      <c r="P32" s="14">
        <f>M32+S32</f>
        <v>19728</v>
      </c>
      <c r="Q32" s="16">
        <f>O32+P32</f>
        <v>38881</v>
      </c>
      <c r="R32" s="19">
        <v>156</v>
      </c>
      <c r="S32" s="9">
        <v>50</v>
      </c>
      <c r="T32" s="37">
        <f>R32+S32</f>
        <v>206</v>
      </c>
      <c r="U32" s="24"/>
    </row>
    <row r="33" spans="2:21" s="5" customFormat="1" ht="15" hidden="1" customHeight="1" x14ac:dyDescent="0.3">
      <c r="B33" s="27"/>
      <c r="C33" s="19"/>
      <c r="D33" s="9"/>
      <c r="E33" s="18"/>
      <c r="F33" s="19"/>
      <c r="G33" s="9"/>
      <c r="H33" s="18"/>
      <c r="I33" s="19"/>
      <c r="J33" s="9"/>
      <c r="K33" s="38"/>
      <c r="L33" s="19"/>
      <c r="M33" s="9"/>
      <c r="N33" s="18"/>
      <c r="O33" s="19"/>
      <c r="P33" s="9"/>
      <c r="Q33" s="18"/>
      <c r="R33" s="19"/>
      <c r="S33" s="9"/>
      <c r="T33" s="38"/>
      <c r="U33" s="24"/>
    </row>
    <row r="34" spans="2:21" s="5" customFormat="1" ht="15" hidden="1" customHeight="1" x14ac:dyDescent="0.3">
      <c r="B34" s="27" t="s">
        <v>28</v>
      </c>
      <c r="C34" s="19">
        <v>29445</v>
      </c>
      <c r="D34" s="9">
        <v>29962</v>
      </c>
      <c r="E34" s="16">
        <f>C34+D34</f>
        <v>59407</v>
      </c>
      <c r="F34" s="17">
        <f>C34+I34</f>
        <v>30390</v>
      </c>
      <c r="G34" s="14">
        <f>D34+J34</f>
        <v>31964</v>
      </c>
      <c r="H34" s="16">
        <f>F34+G34</f>
        <v>62354</v>
      </c>
      <c r="I34" s="19">
        <v>945</v>
      </c>
      <c r="J34" s="9">
        <v>2002</v>
      </c>
      <c r="K34" s="37">
        <f>I34+J34</f>
        <v>2947</v>
      </c>
      <c r="L34" s="19">
        <v>30469</v>
      </c>
      <c r="M34" s="9">
        <v>30980</v>
      </c>
      <c r="N34" s="16">
        <f>L34+M34</f>
        <v>61449</v>
      </c>
      <c r="O34" s="17">
        <f>L34+R34</f>
        <v>32700</v>
      </c>
      <c r="P34" s="14">
        <f>M34+S34</f>
        <v>33335</v>
      </c>
      <c r="Q34" s="16">
        <f>O34+P34</f>
        <v>66035</v>
      </c>
      <c r="R34" s="19">
        <v>2231</v>
      </c>
      <c r="S34" s="9">
        <v>2355</v>
      </c>
      <c r="T34" s="37">
        <f>R34+S34</f>
        <v>4586</v>
      </c>
      <c r="U34" s="24"/>
    </row>
    <row r="35" spans="2:21" s="5" customFormat="1" ht="15" hidden="1" customHeight="1" x14ac:dyDescent="0.3">
      <c r="B35" s="27"/>
      <c r="C35" s="19"/>
      <c r="D35" s="9"/>
      <c r="E35" s="18"/>
      <c r="F35" s="19"/>
      <c r="G35" s="9"/>
      <c r="H35" s="18"/>
      <c r="I35" s="19"/>
      <c r="J35" s="9"/>
      <c r="K35" s="38"/>
      <c r="L35" s="19"/>
      <c r="M35" s="9"/>
      <c r="N35" s="18"/>
      <c r="O35" s="19"/>
      <c r="P35" s="15"/>
      <c r="Q35" s="18"/>
      <c r="R35" s="19"/>
      <c r="S35" s="9"/>
      <c r="T35" s="38"/>
      <c r="U35" s="24"/>
    </row>
    <row r="36" spans="2:21" s="5" customFormat="1" ht="15" hidden="1" customHeight="1" x14ac:dyDescent="0.3">
      <c r="B36" s="27" t="s">
        <v>29</v>
      </c>
      <c r="C36" s="19">
        <v>2222</v>
      </c>
      <c r="D36" s="9">
        <v>2174</v>
      </c>
      <c r="E36" s="16">
        <f>C36+D36</f>
        <v>4396</v>
      </c>
      <c r="F36" s="17">
        <f>C36+I36</f>
        <v>4193</v>
      </c>
      <c r="G36" s="14">
        <f>D36+J36</f>
        <v>4628</v>
      </c>
      <c r="H36" s="16">
        <f>F36+G36</f>
        <v>8821</v>
      </c>
      <c r="I36" s="19">
        <v>1971</v>
      </c>
      <c r="J36" s="9">
        <v>2454</v>
      </c>
      <c r="K36" s="37">
        <f>I36+J36</f>
        <v>4425</v>
      </c>
      <c r="L36" s="19">
        <v>2355</v>
      </c>
      <c r="M36" s="9">
        <v>2392</v>
      </c>
      <c r="N36" s="16">
        <f>L36+M36</f>
        <v>4747</v>
      </c>
      <c r="O36" s="17">
        <f>L36+R36</f>
        <v>4940</v>
      </c>
      <c r="P36" s="14">
        <f>M36+S36</f>
        <v>5137</v>
      </c>
      <c r="Q36" s="16">
        <f>O36+P36</f>
        <v>10077</v>
      </c>
      <c r="R36" s="19">
        <v>2585</v>
      </c>
      <c r="S36" s="9">
        <v>2745</v>
      </c>
      <c r="T36" s="37">
        <f>R36+S36</f>
        <v>5330</v>
      </c>
      <c r="U36" s="24"/>
    </row>
    <row r="37" spans="2:21" s="5" customFormat="1" ht="15" hidden="1" customHeight="1" x14ac:dyDescent="0.3">
      <c r="B37" s="27"/>
      <c r="C37" s="19"/>
      <c r="D37" s="9"/>
      <c r="E37" s="18"/>
      <c r="F37" s="19"/>
      <c r="G37" s="9"/>
      <c r="H37" s="18"/>
      <c r="I37" s="19"/>
      <c r="J37" s="9"/>
      <c r="K37" s="38"/>
      <c r="L37" s="19"/>
      <c r="M37" s="9"/>
      <c r="N37" s="18"/>
      <c r="O37" s="19"/>
      <c r="P37" s="9"/>
      <c r="Q37" s="18"/>
      <c r="R37" s="19"/>
      <c r="S37" s="9"/>
      <c r="T37" s="38"/>
      <c r="U37" s="24"/>
    </row>
    <row r="38" spans="2:21" s="5" customFormat="1" ht="15" hidden="1" customHeight="1" x14ac:dyDescent="0.3">
      <c r="B38" s="27" t="s">
        <v>36</v>
      </c>
      <c r="C38" s="19">
        <v>0</v>
      </c>
      <c r="D38" s="9">
        <v>0</v>
      </c>
      <c r="E38" s="16">
        <f>C38+D38</f>
        <v>0</v>
      </c>
      <c r="F38" s="17">
        <f>C38+I38</f>
        <v>4000</v>
      </c>
      <c r="G38" s="14">
        <f>D38+J38</f>
        <v>0</v>
      </c>
      <c r="H38" s="16">
        <f>F38+G38</f>
        <v>4000</v>
      </c>
      <c r="I38" s="19">
        <v>4000</v>
      </c>
      <c r="J38" s="9">
        <v>0</v>
      </c>
      <c r="K38" s="37">
        <f>I38+J38</f>
        <v>4000</v>
      </c>
      <c r="L38" s="19">
        <v>0</v>
      </c>
      <c r="M38" s="9">
        <v>0</v>
      </c>
      <c r="N38" s="16">
        <f>L38+M38</f>
        <v>0</v>
      </c>
      <c r="O38" s="17">
        <f>L38+R38</f>
        <v>0</v>
      </c>
      <c r="P38" s="14">
        <f>M38+S38</f>
        <v>0</v>
      </c>
      <c r="Q38" s="16">
        <f>O38+P38</f>
        <v>0</v>
      </c>
      <c r="R38" s="19">
        <v>0</v>
      </c>
      <c r="S38" s="9">
        <v>0</v>
      </c>
      <c r="T38" s="37">
        <f>R38+S38</f>
        <v>0</v>
      </c>
      <c r="U38" s="24"/>
    </row>
    <row r="39" spans="2:21" s="5" customFormat="1" ht="15" hidden="1" customHeight="1" x14ac:dyDescent="0.3">
      <c r="B39" s="27"/>
      <c r="C39" s="19"/>
      <c r="D39" s="9"/>
      <c r="E39" s="18"/>
      <c r="F39" s="19"/>
      <c r="G39" s="9"/>
      <c r="H39" s="18"/>
      <c r="I39" s="19"/>
      <c r="J39" s="9"/>
      <c r="K39" s="38"/>
      <c r="L39" s="19"/>
      <c r="M39" s="9"/>
      <c r="N39" s="18"/>
      <c r="O39" s="19"/>
      <c r="P39" s="9"/>
      <c r="Q39" s="18"/>
      <c r="R39" s="19"/>
      <c r="S39" s="9"/>
      <c r="T39" s="38"/>
      <c r="U39" s="24"/>
    </row>
    <row r="40" spans="2:21" s="5" customFormat="1" ht="15" hidden="1" customHeight="1" x14ac:dyDescent="0.3">
      <c r="B40" s="27" t="s">
        <v>38</v>
      </c>
      <c r="C40" s="19">
        <v>0</v>
      </c>
      <c r="D40" s="9">
        <v>0</v>
      </c>
      <c r="E40" s="16">
        <f>C40+D40</f>
        <v>0</v>
      </c>
      <c r="F40" s="17">
        <f>C40+I40</f>
        <v>1000</v>
      </c>
      <c r="G40" s="14">
        <f>D40+J40</f>
        <v>1000</v>
      </c>
      <c r="H40" s="16">
        <f>F40+G40</f>
        <v>2000</v>
      </c>
      <c r="I40" s="19">
        <v>1000</v>
      </c>
      <c r="J40" s="9">
        <v>1000</v>
      </c>
      <c r="K40" s="37">
        <f>I40+J40</f>
        <v>2000</v>
      </c>
      <c r="L40" s="19">
        <v>0</v>
      </c>
      <c r="M40" s="9">
        <v>0</v>
      </c>
      <c r="N40" s="16">
        <f>L40+M40</f>
        <v>0</v>
      </c>
      <c r="O40" s="17">
        <f>L40+R40</f>
        <v>1000</v>
      </c>
      <c r="P40" s="14">
        <f>M40+S40</f>
        <v>1000</v>
      </c>
      <c r="Q40" s="16">
        <f>O40+P40</f>
        <v>2000</v>
      </c>
      <c r="R40" s="19">
        <v>1000</v>
      </c>
      <c r="S40" s="9">
        <v>1000</v>
      </c>
      <c r="T40" s="37">
        <f>R40+S40</f>
        <v>2000</v>
      </c>
      <c r="U40" s="24"/>
    </row>
    <row r="41" spans="2:21" s="5" customFormat="1" ht="15" hidden="1" customHeight="1" x14ac:dyDescent="0.3">
      <c r="B41" s="27"/>
      <c r="C41" s="19"/>
      <c r="D41" s="9"/>
      <c r="E41" s="16"/>
      <c r="F41" s="17"/>
      <c r="G41" s="14"/>
      <c r="H41" s="16"/>
      <c r="I41" s="19"/>
      <c r="J41" s="9"/>
      <c r="K41" s="37"/>
      <c r="L41" s="19"/>
      <c r="M41" s="9"/>
      <c r="N41" s="16"/>
      <c r="O41" s="17"/>
      <c r="P41" s="14"/>
      <c r="Q41" s="16"/>
      <c r="R41" s="19"/>
      <c r="S41" s="9"/>
      <c r="T41" s="37"/>
      <c r="U41" s="24"/>
    </row>
    <row r="42" spans="2:21" s="5" customFormat="1" ht="15" hidden="1" customHeight="1" x14ac:dyDescent="0.3">
      <c r="B42" s="27" t="s">
        <v>11</v>
      </c>
      <c r="C42" s="19"/>
      <c r="D42" s="9"/>
      <c r="E42" s="18"/>
      <c r="F42" s="19"/>
      <c r="G42" s="9"/>
      <c r="H42" s="18"/>
      <c r="I42" s="19">
        <v>860</v>
      </c>
      <c r="J42" s="9">
        <v>622</v>
      </c>
      <c r="K42" s="37">
        <f>I42+J42</f>
        <v>1482</v>
      </c>
      <c r="L42" s="19"/>
      <c r="M42" s="9"/>
      <c r="N42" s="18"/>
      <c r="O42" s="19"/>
      <c r="P42" s="9"/>
      <c r="Q42" s="18"/>
      <c r="R42" s="19">
        <v>750</v>
      </c>
      <c r="S42" s="9">
        <v>750</v>
      </c>
      <c r="T42" s="37">
        <f>R42+S42</f>
        <v>1500</v>
      </c>
      <c r="U42" s="24"/>
    </row>
    <row r="43" spans="2:21" s="5" customFormat="1" ht="15" hidden="1" customHeight="1" x14ac:dyDescent="0.3">
      <c r="B43" s="27"/>
      <c r="C43" s="19"/>
      <c r="D43" s="9"/>
      <c r="E43" s="18"/>
      <c r="F43" s="19"/>
      <c r="G43" s="9"/>
      <c r="H43" s="18"/>
      <c r="I43" s="19"/>
      <c r="J43" s="9"/>
      <c r="K43" s="38"/>
      <c r="L43" s="19"/>
      <c r="M43" s="9"/>
      <c r="N43" s="18"/>
      <c r="O43" s="19"/>
      <c r="P43" s="9"/>
      <c r="Q43" s="18"/>
      <c r="R43" s="19"/>
      <c r="S43" s="9"/>
      <c r="T43" s="37"/>
      <c r="U43" s="24"/>
    </row>
    <row r="44" spans="2:21" s="5" customFormat="1" ht="15" hidden="1" customHeight="1" x14ac:dyDescent="0.3">
      <c r="B44" s="27" t="s">
        <v>15</v>
      </c>
      <c r="C44" s="19"/>
      <c r="D44" s="9"/>
      <c r="E44" s="18"/>
      <c r="F44" s="19"/>
      <c r="G44" s="9"/>
      <c r="H44" s="18"/>
      <c r="I44" s="19">
        <v>1500</v>
      </c>
      <c r="J44" s="9">
        <v>1500</v>
      </c>
      <c r="K44" s="37">
        <f>I44+J44</f>
        <v>3000</v>
      </c>
      <c r="L44" s="19"/>
      <c r="M44" s="9"/>
      <c r="N44" s="18"/>
      <c r="O44" s="19"/>
      <c r="P44" s="9"/>
      <c r="Q44" s="18"/>
      <c r="R44" s="19">
        <v>1500</v>
      </c>
      <c r="S44" s="9">
        <v>1500</v>
      </c>
      <c r="T44" s="37">
        <f>R44+S44</f>
        <v>3000</v>
      </c>
      <c r="U44" s="24"/>
    </row>
    <row r="45" spans="2:21" s="5" customFormat="1" ht="15" hidden="1" customHeight="1" x14ac:dyDescent="0.3">
      <c r="B45" s="27"/>
      <c r="C45" s="19"/>
      <c r="D45" s="9"/>
      <c r="E45" s="18"/>
      <c r="F45" s="19"/>
      <c r="G45" s="9"/>
      <c r="H45" s="18"/>
      <c r="I45" s="24"/>
      <c r="K45" s="38"/>
      <c r="L45" s="19"/>
      <c r="M45" s="9"/>
      <c r="N45" s="18"/>
      <c r="O45" s="19"/>
      <c r="P45" s="9"/>
      <c r="Q45" s="18"/>
      <c r="R45" s="24"/>
      <c r="T45" s="37"/>
      <c r="U45" s="24"/>
    </row>
    <row r="46" spans="2:21" s="5" customFormat="1" ht="15" hidden="1" customHeight="1" x14ac:dyDescent="0.3">
      <c r="B46" s="27" t="s">
        <v>17</v>
      </c>
      <c r="C46" s="19"/>
      <c r="D46" s="9"/>
      <c r="E46" s="18"/>
      <c r="F46" s="19"/>
      <c r="G46" s="9"/>
      <c r="H46" s="18"/>
      <c r="I46" s="19">
        <v>500</v>
      </c>
      <c r="J46" s="9">
        <v>500</v>
      </c>
      <c r="K46" s="37">
        <f>I46+J46</f>
        <v>1000</v>
      </c>
      <c r="L46" s="19"/>
      <c r="M46" s="9"/>
      <c r="N46" s="18"/>
      <c r="O46" s="19"/>
      <c r="P46" s="9"/>
      <c r="Q46" s="18"/>
      <c r="R46" s="19">
        <v>500</v>
      </c>
      <c r="S46" s="9">
        <v>500</v>
      </c>
      <c r="T46" s="37">
        <f>R46+S46</f>
        <v>1000</v>
      </c>
      <c r="U46" s="24"/>
    </row>
    <row r="47" spans="2:21" s="5" customFormat="1" ht="15" hidden="1" customHeight="1" x14ac:dyDescent="0.3">
      <c r="B47" s="27"/>
      <c r="C47" s="19"/>
      <c r="D47" s="9"/>
      <c r="E47" s="18"/>
      <c r="F47" s="19"/>
      <c r="G47" s="9"/>
      <c r="H47" s="18"/>
      <c r="I47" s="19"/>
      <c r="J47" s="9"/>
      <c r="K47" s="38"/>
      <c r="L47" s="19"/>
      <c r="M47" s="9"/>
      <c r="N47" s="18"/>
      <c r="O47" s="19"/>
      <c r="P47" s="9"/>
      <c r="Q47" s="18"/>
      <c r="R47" s="19"/>
      <c r="S47" s="9"/>
      <c r="T47" s="37"/>
      <c r="U47" s="24"/>
    </row>
    <row r="48" spans="2:21" s="5" customFormat="1" ht="15" hidden="1" customHeight="1" x14ac:dyDescent="0.3">
      <c r="B48" s="27" t="s">
        <v>32</v>
      </c>
      <c r="C48" s="19"/>
      <c r="D48" s="9"/>
      <c r="E48" s="18"/>
      <c r="F48" s="19"/>
      <c r="G48" s="9"/>
      <c r="H48" s="18"/>
      <c r="I48" s="19">
        <v>2750</v>
      </c>
      <c r="J48" s="9">
        <v>500</v>
      </c>
      <c r="K48" s="37">
        <f>I48+J48</f>
        <v>3250</v>
      </c>
      <c r="L48" s="19"/>
      <c r="M48" s="9"/>
      <c r="N48" s="18"/>
      <c r="O48" s="19"/>
      <c r="P48" s="9"/>
      <c r="Q48" s="18"/>
      <c r="R48" s="19">
        <v>500</v>
      </c>
      <c r="S48" s="9">
        <v>500</v>
      </c>
      <c r="T48" s="37">
        <f>R48+S48</f>
        <v>1000</v>
      </c>
      <c r="U48" s="24"/>
    </row>
    <row r="49" spans="1:21" s="5" customFormat="1" ht="15" hidden="1" customHeight="1" x14ac:dyDescent="0.3">
      <c r="B49" s="27"/>
      <c r="C49" s="19"/>
      <c r="D49" s="9"/>
      <c r="E49" s="18"/>
      <c r="F49" s="19"/>
      <c r="G49" s="9"/>
      <c r="H49" s="18"/>
      <c r="I49" s="19"/>
      <c r="J49" s="9"/>
      <c r="K49" s="38"/>
      <c r="L49" s="19"/>
      <c r="M49" s="9"/>
      <c r="N49" s="18"/>
      <c r="O49" s="19"/>
      <c r="P49" s="9"/>
      <c r="Q49" s="18"/>
      <c r="R49" s="19"/>
      <c r="S49" s="9"/>
      <c r="T49" s="37"/>
      <c r="U49" s="24"/>
    </row>
    <row r="50" spans="1:21" s="5" customFormat="1" ht="15" hidden="1" customHeight="1" x14ac:dyDescent="0.3">
      <c r="B50" s="27" t="s">
        <v>34</v>
      </c>
      <c r="C50" s="19"/>
      <c r="D50" s="9"/>
      <c r="E50" s="18"/>
      <c r="F50" s="19"/>
      <c r="G50" s="9"/>
      <c r="H50" s="18"/>
      <c r="I50" s="19">
        <v>4871</v>
      </c>
      <c r="J50" s="9">
        <v>5585</v>
      </c>
      <c r="K50" s="37">
        <f>I50+J50</f>
        <v>10456</v>
      </c>
      <c r="L50" s="19"/>
      <c r="M50" s="9"/>
      <c r="N50" s="18"/>
      <c r="O50" s="19"/>
      <c r="P50" s="9"/>
      <c r="Q50" s="18"/>
      <c r="R50" s="19">
        <v>5662</v>
      </c>
      <c r="S50" s="9">
        <v>5662</v>
      </c>
      <c r="T50" s="37">
        <f>R50+S50</f>
        <v>11324</v>
      </c>
      <c r="U50" s="24"/>
    </row>
    <row r="51" spans="1:21" s="5" customFormat="1" ht="15" hidden="1" customHeight="1" x14ac:dyDescent="0.3">
      <c r="B51" s="27"/>
      <c r="C51" s="19"/>
      <c r="D51" s="9"/>
      <c r="E51" s="18"/>
      <c r="F51" s="19"/>
      <c r="G51" s="9"/>
      <c r="H51" s="18"/>
      <c r="I51" s="19"/>
      <c r="J51" s="9"/>
      <c r="K51" s="38"/>
      <c r="L51" s="19"/>
      <c r="M51" s="9"/>
      <c r="N51" s="18"/>
      <c r="O51" s="19"/>
      <c r="P51" s="9"/>
      <c r="Q51" s="18"/>
      <c r="R51" s="19"/>
      <c r="S51" s="9"/>
      <c r="T51" s="37"/>
      <c r="U51" s="24"/>
    </row>
    <row r="52" spans="1:21" s="5" customFormat="1" ht="15" hidden="1" customHeight="1" x14ac:dyDescent="0.3">
      <c r="B52" s="27" t="s">
        <v>47</v>
      </c>
      <c r="C52" s="19"/>
      <c r="D52" s="9"/>
      <c r="E52" s="18"/>
      <c r="F52" s="19"/>
      <c r="G52" s="9"/>
      <c r="H52" s="18"/>
      <c r="I52" s="19">
        <v>5760</v>
      </c>
      <c r="J52" s="9">
        <v>14250</v>
      </c>
      <c r="K52" s="37">
        <f>I52+J52</f>
        <v>20010</v>
      </c>
      <c r="L52" s="19"/>
      <c r="M52" s="9"/>
      <c r="N52" s="18"/>
      <c r="O52" s="19"/>
      <c r="P52" s="9"/>
      <c r="Q52" s="18"/>
      <c r="R52" s="19">
        <v>19380</v>
      </c>
      <c r="S52" s="9">
        <v>22990</v>
      </c>
      <c r="T52" s="37">
        <f>R52+S52</f>
        <v>42370</v>
      </c>
      <c r="U52" s="24"/>
    </row>
    <row r="53" spans="1:21" s="5" customFormat="1" ht="15" hidden="1" customHeight="1" x14ac:dyDescent="0.3">
      <c r="B53" s="27"/>
      <c r="C53" s="19"/>
      <c r="D53" s="9"/>
      <c r="E53" s="18"/>
      <c r="F53" s="19"/>
      <c r="G53" s="9"/>
      <c r="H53" s="18"/>
      <c r="I53" s="19"/>
      <c r="J53" s="9"/>
      <c r="K53" s="38"/>
      <c r="L53" s="19"/>
      <c r="M53" s="9"/>
      <c r="N53" s="18"/>
      <c r="O53" s="19"/>
      <c r="P53" s="9"/>
      <c r="Q53" s="18"/>
      <c r="R53" s="19"/>
      <c r="S53" s="9"/>
      <c r="T53" s="37"/>
      <c r="U53" s="24"/>
    </row>
    <row r="54" spans="1:21" s="5" customFormat="1" ht="15" hidden="1" customHeight="1" x14ac:dyDescent="0.3">
      <c r="B54" s="27" t="s">
        <v>48</v>
      </c>
      <c r="C54" s="19"/>
      <c r="D54" s="9"/>
      <c r="E54" s="18"/>
      <c r="F54" s="19"/>
      <c r="G54" s="9"/>
      <c r="H54" s="18"/>
      <c r="I54" s="19">
        <v>22851</v>
      </c>
      <c r="J54" s="9">
        <v>45703</v>
      </c>
      <c r="K54" s="37">
        <f>I54+J54</f>
        <v>68554</v>
      </c>
      <c r="L54" s="19"/>
      <c r="M54" s="9"/>
      <c r="N54" s="18"/>
      <c r="O54" s="19"/>
      <c r="P54" s="9"/>
      <c r="Q54" s="18"/>
      <c r="R54" s="19">
        <v>45703</v>
      </c>
      <c r="S54" s="9">
        <v>45703</v>
      </c>
      <c r="T54" s="37">
        <f>R54+S54</f>
        <v>91406</v>
      </c>
      <c r="U54" s="24"/>
    </row>
    <row r="55" spans="1:21" s="5" customFormat="1" ht="15" hidden="1" customHeight="1" x14ac:dyDescent="0.3">
      <c r="B55" s="27"/>
      <c r="C55" s="19"/>
      <c r="D55" s="9"/>
      <c r="E55" s="18"/>
      <c r="F55" s="19"/>
      <c r="G55" s="9"/>
      <c r="H55" s="18"/>
      <c r="I55" s="19"/>
      <c r="J55" s="9"/>
      <c r="K55" s="37"/>
      <c r="L55" s="19"/>
      <c r="M55" s="9"/>
      <c r="N55" s="18"/>
      <c r="O55" s="19"/>
      <c r="P55" s="9"/>
      <c r="Q55" s="18"/>
      <c r="R55" s="19"/>
      <c r="S55" s="9"/>
      <c r="T55" s="37"/>
      <c r="U55" s="24"/>
    </row>
    <row r="56" spans="1:21" s="5" customFormat="1" ht="15" hidden="1" customHeight="1" x14ac:dyDescent="0.3">
      <c r="B56" s="27"/>
      <c r="C56" s="19"/>
      <c r="D56" s="9"/>
      <c r="E56" s="18"/>
      <c r="F56" s="19"/>
      <c r="G56" s="9"/>
      <c r="H56" s="18"/>
      <c r="I56" s="25">
        <f>I11+SUM(I16:I54)</f>
        <v>213708</v>
      </c>
      <c r="J56" s="6">
        <f>J11+SUM(J16:J54)</f>
        <v>390374</v>
      </c>
      <c r="K56" s="40">
        <f>I56+J56</f>
        <v>604082</v>
      </c>
      <c r="L56" s="19"/>
      <c r="M56" s="9"/>
      <c r="N56" s="18"/>
      <c r="O56" s="19"/>
      <c r="P56" s="9"/>
      <c r="Q56" s="18"/>
      <c r="R56" s="25">
        <f>R11+SUM(R16:R54)</f>
        <v>417102</v>
      </c>
      <c r="S56" s="6">
        <f>S11+SUM(S16:S54)</f>
        <v>430294</v>
      </c>
      <c r="T56" s="40">
        <f>R56+S56</f>
        <v>847396</v>
      </c>
      <c r="U56" s="24"/>
    </row>
    <row r="57" spans="1:21" s="5" customFormat="1" ht="15" hidden="1" customHeight="1" x14ac:dyDescent="0.3">
      <c r="B57" s="27"/>
      <c r="C57" s="17"/>
      <c r="D57" s="14"/>
      <c r="E57" s="16"/>
      <c r="F57" s="17"/>
      <c r="G57" s="14"/>
      <c r="H57" s="16"/>
      <c r="I57" s="17"/>
      <c r="J57" s="14"/>
      <c r="K57" s="37"/>
      <c r="L57" s="17"/>
      <c r="M57" s="14"/>
      <c r="N57" s="16"/>
      <c r="O57" s="17"/>
      <c r="P57" s="14"/>
      <c r="Q57" s="16"/>
      <c r="R57" s="17"/>
      <c r="S57" s="14"/>
      <c r="T57" s="37"/>
      <c r="U57" s="24"/>
    </row>
    <row r="58" spans="1:21" s="5" customFormat="1" ht="15" hidden="1" customHeight="1" thickBot="1" x14ac:dyDescent="0.35">
      <c r="A58" s="30"/>
      <c r="B58" s="27"/>
      <c r="C58" s="17"/>
      <c r="D58" s="14"/>
      <c r="E58" s="16"/>
      <c r="F58" s="17"/>
      <c r="G58" s="14"/>
      <c r="H58" s="16"/>
      <c r="I58" s="17"/>
      <c r="J58" s="14"/>
      <c r="K58" s="37"/>
      <c r="L58" s="17"/>
      <c r="M58" s="14"/>
      <c r="N58" s="16"/>
      <c r="O58" s="17"/>
      <c r="P58" s="14"/>
      <c r="Q58" s="16"/>
      <c r="R58" s="17"/>
      <c r="S58" s="14"/>
      <c r="T58" s="37"/>
      <c r="U58" s="24"/>
    </row>
    <row r="59" spans="1:21" s="5" customFormat="1" ht="15" customHeight="1" thickTop="1" x14ac:dyDescent="0.3">
      <c r="A59" s="31"/>
      <c r="B59" s="48"/>
      <c r="C59" s="49"/>
      <c r="D59" s="49"/>
      <c r="E59" s="49"/>
      <c r="F59" s="49"/>
      <c r="G59" s="49"/>
      <c r="H59" s="49"/>
      <c r="I59" s="49"/>
      <c r="J59" s="49"/>
      <c r="K59" s="50"/>
      <c r="L59" s="49"/>
      <c r="M59" s="49"/>
      <c r="N59" s="49"/>
      <c r="O59" s="49"/>
      <c r="P59" s="49"/>
      <c r="Q59" s="49"/>
      <c r="R59" s="49"/>
      <c r="S59" s="49"/>
      <c r="T59" s="50"/>
      <c r="U59" s="47"/>
    </row>
    <row r="60" spans="1:21" x14ac:dyDescent="0.3">
      <c r="A60" s="10" t="s">
        <v>8</v>
      </c>
      <c r="B60" s="51" t="s">
        <v>9</v>
      </c>
      <c r="C60" s="52"/>
      <c r="D60" s="52"/>
      <c r="E60" s="52"/>
      <c r="F60" s="52"/>
      <c r="G60" s="52"/>
      <c r="H60" s="52"/>
      <c r="I60" s="52">
        <v>18623</v>
      </c>
      <c r="J60" s="52">
        <v>21550</v>
      </c>
      <c r="K60" s="53">
        <f>I60+J60</f>
        <v>40173</v>
      </c>
      <c r="L60" s="52"/>
      <c r="M60" s="52"/>
      <c r="N60" s="52"/>
      <c r="O60" s="52"/>
      <c r="P60" s="52"/>
      <c r="Q60" s="52"/>
      <c r="R60" s="52">
        <v>20067</v>
      </c>
      <c r="S60" s="52">
        <v>20357</v>
      </c>
      <c r="T60" s="53">
        <f>R60+S60</f>
        <v>40424</v>
      </c>
      <c r="U60" s="47"/>
    </row>
    <row r="61" spans="1:21" x14ac:dyDescent="0.3">
      <c r="B61" s="51"/>
      <c r="C61" s="52"/>
      <c r="D61" s="52"/>
      <c r="E61" s="52"/>
      <c r="F61" s="52"/>
      <c r="G61" s="52"/>
      <c r="H61" s="52"/>
      <c r="I61" s="52"/>
      <c r="J61" s="52"/>
      <c r="K61" s="54"/>
      <c r="L61" s="52"/>
      <c r="M61" s="52"/>
      <c r="N61" s="52"/>
      <c r="O61" s="52"/>
      <c r="P61" s="52"/>
      <c r="Q61" s="52"/>
      <c r="R61" s="52"/>
      <c r="S61" s="52"/>
      <c r="T61" s="54"/>
      <c r="U61" s="47"/>
    </row>
    <row r="62" spans="1:21" x14ac:dyDescent="0.3">
      <c r="A62" t="s">
        <v>10</v>
      </c>
      <c r="B62" s="51" t="s">
        <v>11</v>
      </c>
      <c r="C62" s="52"/>
      <c r="D62" s="52"/>
      <c r="E62" s="52"/>
      <c r="F62" s="52"/>
      <c r="G62" s="52"/>
      <c r="H62" s="52"/>
      <c r="I62" s="52">
        <v>860</v>
      </c>
      <c r="J62" s="52">
        <v>622</v>
      </c>
      <c r="K62" s="53">
        <f>I62+J62</f>
        <v>1482</v>
      </c>
      <c r="L62" s="52"/>
      <c r="M62" s="52"/>
      <c r="N62" s="52"/>
      <c r="O62" s="52"/>
      <c r="P62" s="52"/>
      <c r="Q62" s="52"/>
      <c r="R62" s="52">
        <v>750</v>
      </c>
      <c r="S62" s="52">
        <v>750</v>
      </c>
      <c r="T62" s="53">
        <f>R62+S62</f>
        <v>1500</v>
      </c>
      <c r="U62" s="47"/>
    </row>
    <row r="63" spans="1:21" x14ac:dyDescent="0.3">
      <c r="B63" s="51"/>
      <c r="C63" s="52"/>
      <c r="D63" s="52"/>
      <c r="E63" s="52"/>
      <c r="F63" s="52"/>
      <c r="G63" s="52"/>
      <c r="H63" s="52"/>
      <c r="I63" s="52"/>
      <c r="J63" s="52"/>
      <c r="K63" s="54"/>
      <c r="L63" s="52"/>
      <c r="M63" s="52"/>
      <c r="N63" s="52"/>
      <c r="O63" s="52"/>
      <c r="P63" s="52"/>
      <c r="Q63" s="52"/>
      <c r="R63" s="52"/>
      <c r="S63" s="52"/>
      <c r="T63" s="54"/>
      <c r="U63" s="47"/>
    </row>
    <row r="64" spans="1:21" hidden="1" x14ac:dyDescent="0.3">
      <c r="A64" t="s">
        <v>13</v>
      </c>
      <c r="B64" s="51" t="s">
        <v>12</v>
      </c>
      <c r="C64" s="52"/>
      <c r="D64" s="52"/>
      <c r="E64" s="52"/>
      <c r="F64" s="52"/>
      <c r="G64" s="52"/>
      <c r="H64" s="52"/>
      <c r="I64" s="52"/>
      <c r="J64" s="52"/>
      <c r="K64" s="54"/>
      <c r="L64" s="52"/>
      <c r="M64" s="52"/>
      <c r="N64" s="52"/>
      <c r="O64" s="52"/>
      <c r="P64" s="52"/>
      <c r="Q64" s="52"/>
      <c r="R64" s="52"/>
      <c r="S64" s="52"/>
      <c r="T64" s="54"/>
      <c r="U64" s="47"/>
    </row>
    <row r="65" spans="1:21" s="5" customFormat="1" hidden="1" x14ac:dyDescent="0.3">
      <c r="B65" s="51" t="s">
        <v>20</v>
      </c>
      <c r="C65" s="52"/>
      <c r="D65" s="52"/>
      <c r="E65" s="52"/>
      <c r="F65" s="52"/>
      <c r="G65" s="52"/>
      <c r="H65" s="52"/>
      <c r="I65" s="52">
        <v>28110</v>
      </c>
      <c r="J65" s="52">
        <v>39026</v>
      </c>
      <c r="K65" s="54"/>
      <c r="L65" s="52"/>
      <c r="M65" s="52"/>
      <c r="N65" s="52"/>
      <c r="O65" s="51"/>
      <c r="P65" s="51"/>
      <c r="Q65" s="52"/>
      <c r="R65" s="52">
        <v>45795</v>
      </c>
      <c r="S65" s="52">
        <v>52292</v>
      </c>
      <c r="T65" s="54"/>
      <c r="U65" s="47"/>
    </row>
    <row r="66" spans="1:21" s="5" customFormat="1" ht="15" hidden="1" customHeight="1" x14ac:dyDescent="0.3">
      <c r="B66" s="51" t="s">
        <v>40</v>
      </c>
      <c r="C66" s="52"/>
      <c r="D66" s="52"/>
      <c r="E66" s="52"/>
      <c r="F66" s="52"/>
      <c r="G66" s="52"/>
      <c r="H66" s="52"/>
      <c r="I66" s="52">
        <v>238</v>
      </c>
      <c r="J66" s="52">
        <v>329</v>
      </c>
      <c r="K66" s="54"/>
      <c r="L66" s="52"/>
      <c r="M66" s="52"/>
      <c r="N66" s="52"/>
      <c r="O66" s="51"/>
      <c r="P66" s="51"/>
      <c r="Q66" s="52"/>
      <c r="R66" s="52">
        <v>409</v>
      </c>
      <c r="S66" s="52">
        <v>497</v>
      </c>
      <c r="T66" s="54"/>
      <c r="U66" s="47"/>
    </row>
    <row r="67" spans="1:21" s="5" customFormat="1" hidden="1" x14ac:dyDescent="0.3">
      <c r="B67" s="51" t="s">
        <v>41</v>
      </c>
      <c r="C67" s="52"/>
      <c r="D67" s="52"/>
      <c r="E67" s="52"/>
      <c r="F67" s="52"/>
      <c r="G67" s="52"/>
      <c r="H67" s="52"/>
      <c r="I67" s="52">
        <v>100</v>
      </c>
      <c r="J67" s="52">
        <v>132</v>
      </c>
      <c r="K67" s="54"/>
      <c r="L67" s="52"/>
      <c r="M67" s="52"/>
      <c r="N67" s="52"/>
      <c r="O67" s="51"/>
      <c r="P67" s="51"/>
      <c r="Q67" s="52"/>
      <c r="R67" s="52">
        <v>154</v>
      </c>
      <c r="S67" s="52">
        <v>175</v>
      </c>
      <c r="T67" s="54"/>
      <c r="U67" s="47"/>
    </row>
    <row r="68" spans="1:21" s="5" customFormat="1" hidden="1" x14ac:dyDescent="0.3">
      <c r="B68" s="51" t="s">
        <v>42</v>
      </c>
      <c r="C68" s="52"/>
      <c r="D68" s="52"/>
      <c r="E68" s="52"/>
      <c r="F68" s="52"/>
      <c r="G68" s="52"/>
      <c r="H68" s="52"/>
      <c r="I68" s="52">
        <v>2261</v>
      </c>
      <c r="J68" s="52">
        <v>3031</v>
      </c>
      <c r="K68" s="54"/>
      <c r="L68" s="52"/>
      <c r="M68" s="52"/>
      <c r="N68" s="52"/>
      <c r="O68" s="51"/>
      <c r="P68" s="51"/>
      <c r="Q68" s="52"/>
      <c r="R68" s="52">
        <v>3548</v>
      </c>
      <c r="S68" s="52">
        <v>4063</v>
      </c>
      <c r="T68" s="54"/>
      <c r="U68" s="47"/>
    </row>
    <row r="69" spans="1:21" s="5" customFormat="1" hidden="1" x14ac:dyDescent="0.3">
      <c r="B69" s="51" t="s">
        <v>43</v>
      </c>
      <c r="C69" s="52"/>
      <c r="D69" s="52"/>
      <c r="E69" s="52"/>
      <c r="F69" s="52"/>
      <c r="G69" s="52"/>
      <c r="H69" s="52"/>
      <c r="I69" s="52">
        <v>196</v>
      </c>
      <c r="J69" s="52">
        <v>256</v>
      </c>
      <c r="K69" s="54"/>
      <c r="L69" s="52"/>
      <c r="M69" s="52"/>
      <c r="N69" s="52"/>
      <c r="O69" s="51"/>
      <c r="P69" s="51"/>
      <c r="Q69" s="52"/>
      <c r="R69" s="52">
        <v>298</v>
      </c>
      <c r="S69" s="52">
        <v>339</v>
      </c>
      <c r="T69" s="54"/>
      <c r="U69" s="47"/>
    </row>
    <row r="70" spans="1:21" s="5" customFormat="1" hidden="1" x14ac:dyDescent="0.3">
      <c r="B70" s="51" t="s">
        <v>44</v>
      </c>
      <c r="C70" s="52"/>
      <c r="D70" s="52"/>
      <c r="E70" s="52"/>
      <c r="F70" s="52"/>
      <c r="G70" s="52"/>
      <c r="H70" s="52"/>
      <c r="I70" s="52">
        <v>379</v>
      </c>
      <c r="J70" s="52">
        <v>499</v>
      </c>
      <c r="K70" s="54"/>
      <c r="L70" s="52"/>
      <c r="M70" s="52"/>
      <c r="N70" s="52"/>
      <c r="O70" s="51"/>
      <c r="P70" s="51"/>
      <c r="Q70" s="52"/>
      <c r="R70" s="52">
        <v>582</v>
      </c>
      <c r="S70" s="52">
        <v>668</v>
      </c>
      <c r="T70" s="54"/>
      <c r="U70" s="47"/>
    </row>
    <row r="71" spans="1:21" s="5" customFormat="1" hidden="1" x14ac:dyDescent="0.3">
      <c r="B71" s="51" t="s">
        <v>45</v>
      </c>
      <c r="C71" s="52"/>
      <c r="D71" s="52"/>
      <c r="E71" s="52"/>
      <c r="F71" s="52"/>
      <c r="G71" s="52"/>
      <c r="H71" s="52"/>
      <c r="I71" s="52">
        <v>72</v>
      </c>
      <c r="J71" s="52">
        <v>87</v>
      </c>
      <c r="K71" s="54"/>
      <c r="L71" s="52"/>
      <c r="M71" s="52"/>
      <c r="N71" s="52"/>
      <c r="O71" s="51"/>
      <c r="P71" s="51"/>
      <c r="Q71" s="52"/>
      <c r="R71" s="52">
        <v>101</v>
      </c>
      <c r="S71" s="52">
        <v>116</v>
      </c>
      <c r="T71" s="54"/>
      <c r="U71" s="47"/>
    </row>
    <row r="72" spans="1:21" s="5" customFormat="1" hidden="1" x14ac:dyDescent="0.3">
      <c r="B72" s="51" t="s">
        <v>46</v>
      </c>
      <c r="C72" s="52"/>
      <c r="D72" s="52"/>
      <c r="E72" s="52"/>
      <c r="F72" s="52"/>
      <c r="G72" s="52"/>
      <c r="H72" s="52"/>
      <c r="I72" s="52">
        <v>41</v>
      </c>
      <c r="J72" s="52">
        <v>49</v>
      </c>
      <c r="K72" s="54"/>
      <c r="L72" s="52"/>
      <c r="M72" s="52"/>
      <c r="N72" s="52"/>
      <c r="O72" s="51"/>
      <c r="P72" s="51"/>
      <c r="Q72" s="52"/>
      <c r="R72" s="52">
        <v>57</v>
      </c>
      <c r="S72" s="52">
        <v>65</v>
      </c>
      <c r="T72" s="54"/>
      <c r="U72" s="47"/>
    </row>
    <row r="73" spans="1:21" s="5" customFormat="1" x14ac:dyDescent="0.3">
      <c r="B73" s="51" t="s">
        <v>64</v>
      </c>
      <c r="C73" s="52"/>
      <c r="D73" s="52"/>
      <c r="E73" s="52"/>
      <c r="F73" s="52"/>
      <c r="G73" s="52"/>
      <c r="H73" s="52"/>
      <c r="I73" s="52">
        <f>SUM(I65:I72)</f>
        <v>31397</v>
      </c>
      <c r="J73" s="52">
        <f>SUM(J65:J72)</f>
        <v>43409</v>
      </c>
      <c r="K73" s="54">
        <f>I73+J73</f>
        <v>74806</v>
      </c>
      <c r="L73" s="52"/>
      <c r="M73" s="52"/>
      <c r="N73" s="52"/>
      <c r="O73" s="51"/>
      <c r="P73" s="51"/>
      <c r="Q73" s="52"/>
      <c r="R73" s="52">
        <f>SUM(R65:R72)</f>
        <v>50944</v>
      </c>
      <c r="S73" s="52">
        <f>SUM(S65:S72)</f>
        <v>58215</v>
      </c>
      <c r="T73" s="54">
        <f>R73+S73</f>
        <v>109159</v>
      </c>
      <c r="U73" s="47"/>
    </row>
    <row r="74" spans="1:21" x14ac:dyDescent="0.3">
      <c r="B74" s="51"/>
      <c r="C74" s="52"/>
      <c r="D74" s="52"/>
      <c r="E74" s="52"/>
      <c r="F74" s="52"/>
      <c r="G74" s="52"/>
      <c r="H74" s="52"/>
      <c r="I74" s="52"/>
      <c r="J74" s="52"/>
      <c r="K74" s="54"/>
      <c r="L74" s="52"/>
      <c r="M74" s="52"/>
      <c r="N74" s="52"/>
      <c r="O74" s="52"/>
      <c r="P74" s="52"/>
      <c r="Q74" s="52"/>
      <c r="R74" s="52"/>
      <c r="S74" s="52"/>
      <c r="T74" s="54"/>
      <c r="U74" s="47"/>
    </row>
    <row r="75" spans="1:21" x14ac:dyDescent="0.3">
      <c r="A75" t="s">
        <v>14</v>
      </c>
      <c r="B75" s="51" t="s">
        <v>15</v>
      </c>
      <c r="C75" s="52"/>
      <c r="D75" s="52"/>
      <c r="E75" s="52"/>
      <c r="F75" s="52"/>
      <c r="G75" s="52"/>
      <c r="H75" s="52"/>
      <c r="I75" s="52">
        <v>1500</v>
      </c>
      <c r="J75" s="52">
        <v>1500</v>
      </c>
      <c r="K75" s="53">
        <f>I75+J75</f>
        <v>3000</v>
      </c>
      <c r="L75" s="52"/>
      <c r="M75" s="52"/>
      <c r="N75" s="52"/>
      <c r="O75" s="52"/>
      <c r="P75" s="52"/>
      <c r="Q75" s="52"/>
      <c r="R75" s="52">
        <v>1500</v>
      </c>
      <c r="S75" s="52">
        <v>1500</v>
      </c>
      <c r="T75" s="53">
        <f>R75+S75</f>
        <v>3000</v>
      </c>
      <c r="U75" s="47"/>
    </row>
    <row r="76" spans="1:21" x14ac:dyDescent="0.3">
      <c r="B76" s="51"/>
      <c r="C76" s="52"/>
      <c r="D76" s="52"/>
      <c r="E76" s="52"/>
      <c r="F76" s="52"/>
      <c r="G76" s="52"/>
      <c r="H76" s="52"/>
      <c r="I76" s="51"/>
      <c r="J76" s="51"/>
      <c r="K76" s="54"/>
      <c r="L76" s="52"/>
      <c r="M76" s="52"/>
      <c r="N76" s="52"/>
      <c r="O76" s="52"/>
      <c r="P76" s="52"/>
      <c r="Q76" s="52"/>
      <c r="R76" s="51"/>
      <c r="S76" s="51"/>
      <c r="T76" s="54"/>
      <c r="U76" s="47"/>
    </row>
    <row r="77" spans="1:21" x14ac:dyDescent="0.3">
      <c r="A77" t="s">
        <v>16</v>
      </c>
      <c r="B77" s="51" t="s">
        <v>67</v>
      </c>
      <c r="C77" s="52"/>
      <c r="D77" s="52"/>
      <c r="E77" s="52"/>
      <c r="F77" s="52"/>
      <c r="G77" s="52"/>
      <c r="H77" s="52"/>
      <c r="I77" s="52">
        <v>500</v>
      </c>
      <c r="J77" s="52">
        <v>500</v>
      </c>
      <c r="K77" s="53">
        <f>I77+J77</f>
        <v>1000</v>
      </c>
      <c r="L77" s="52"/>
      <c r="M77" s="52"/>
      <c r="N77" s="52"/>
      <c r="O77" s="52"/>
      <c r="P77" s="52"/>
      <c r="Q77" s="52"/>
      <c r="R77" s="52">
        <v>500</v>
      </c>
      <c r="S77" s="52">
        <v>500</v>
      </c>
      <c r="T77" s="53">
        <f>R77+S77</f>
        <v>1000</v>
      </c>
      <c r="U77" s="47"/>
    </row>
    <row r="78" spans="1:21" x14ac:dyDescent="0.3">
      <c r="B78" s="51"/>
      <c r="C78" s="52"/>
      <c r="D78" s="52"/>
      <c r="E78" s="52"/>
      <c r="F78" s="52"/>
      <c r="G78" s="52"/>
      <c r="H78" s="52"/>
      <c r="I78" s="52"/>
      <c r="J78" s="52"/>
      <c r="K78" s="54"/>
      <c r="L78" s="52"/>
      <c r="M78" s="52"/>
      <c r="N78" s="52"/>
      <c r="O78" s="52"/>
      <c r="P78" s="52"/>
      <c r="Q78" s="52"/>
      <c r="R78" s="52"/>
      <c r="S78" s="52"/>
      <c r="T78" s="54"/>
      <c r="U78" s="47"/>
    </row>
    <row r="79" spans="1:21" hidden="1" x14ac:dyDescent="0.3">
      <c r="A79" t="s">
        <v>18</v>
      </c>
      <c r="B79" s="51" t="s">
        <v>19</v>
      </c>
      <c r="C79" s="52"/>
      <c r="D79" s="52"/>
      <c r="E79" s="52"/>
      <c r="F79" s="52"/>
      <c r="G79" s="52"/>
      <c r="H79" s="52"/>
      <c r="I79" s="52"/>
      <c r="J79" s="52"/>
      <c r="K79" s="54"/>
      <c r="L79" s="52"/>
      <c r="M79" s="52"/>
      <c r="N79" s="52"/>
      <c r="O79" s="52"/>
      <c r="P79" s="52"/>
      <c r="Q79" s="52"/>
      <c r="R79" s="52"/>
      <c r="S79" s="52"/>
      <c r="T79" s="54"/>
      <c r="U79" s="47"/>
    </row>
    <row r="80" spans="1:21" hidden="1" x14ac:dyDescent="0.3">
      <c r="B80" s="51" t="s">
        <v>20</v>
      </c>
      <c r="C80" s="52"/>
      <c r="D80" s="52"/>
      <c r="E80" s="52"/>
      <c r="F80" s="52"/>
      <c r="G80" s="52"/>
      <c r="H80" s="52"/>
      <c r="I80" s="52">
        <v>115275</v>
      </c>
      <c r="J80" s="52">
        <v>248205</v>
      </c>
      <c r="K80" s="54"/>
      <c r="L80" s="51"/>
      <c r="M80" s="51"/>
      <c r="N80" s="52"/>
      <c r="O80" s="51"/>
      <c r="P80" s="51"/>
      <c r="Q80" s="52"/>
      <c r="R80" s="52">
        <v>263264</v>
      </c>
      <c r="S80" s="52">
        <v>265422</v>
      </c>
      <c r="T80" s="54"/>
      <c r="U80" s="47"/>
    </row>
    <row r="81" spans="1:21" hidden="1" x14ac:dyDescent="0.3">
      <c r="B81" s="51" t="s">
        <v>21</v>
      </c>
      <c r="C81" s="52"/>
      <c r="D81" s="52"/>
      <c r="E81" s="52"/>
      <c r="F81" s="52"/>
      <c r="G81" s="52"/>
      <c r="H81" s="52"/>
      <c r="I81" s="52">
        <v>802</v>
      </c>
      <c r="J81" s="52">
        <v>1722</v>
      </c>
      <c r="K81" s="54"/>
      <c r="L81" s="52"/>
      <c r="M81" s="52"/>
      <c r="N81" s="52"/>
      <c r="O81" s="51"/>
      <c r="P81" s="51"/>
      <c r="Q81" s="52"/>
      <c r="R81" s="52">
        <v>1827</v>
      </c>
      <c r="S81" s="52">
        <v>1726</v>
      </c>
      <c r="T81" s="54"/>
      <c r="U81" s="47"/>
    </row>
    <row r="82" spans="1:21" hidden="1" x14ac:dyDescent="0.3">
      <c r="B82" s="51" t="s">
        <v>22</v>
      </c>
      <c r="C82" s="52"/>
      <c r="D82" s="52"/>
      <c r="E82" s="52"/>
      <c r="F82" s="52"/>
      <c r="G82" s="52"/>
      <c r="H82" s="52"/>
      <c r="I82" s="52">
        <v>0</v>
      </c>
      <c r="J82" s="52">
        <v>71</v>
      </c>
      <c r="K82" s="54"/>
      <c r="L82" s="52"/>
      <c r="M82" s="52"/>
      <c r="N82" s="52"/>
      <c r="O82" s="51"/>
      <c r="P82" s="51"/>
      <c r="Q82" s="52"/>
      <c r="R82" s="52">
        <v>145</v>
      </c>
      <c r="S82" s="52">
        <v>145</v>
      </c>
      <c r="T82" s="54"/>
      <c r="U82" s="47"/>
    </row>
    <row r="83" spans="1:21" hidden="1" x14ac:dyDescent="0.3">
      <c r="B83" s="51" t="s">
        <v>23</v>
      </c>
      <c r="C83" s="52"/>
      <c r="D83" s="52"/>
      <c r="E83" s="52"/>
      <c r="F83" s="52"/>
      <c r="G83" s="52"/>
      <c r="H83" s="52"/>
      <c r="I83" s="52">
        <v>107</v>
      </c>
      <c r="J83" s="52">
        <v>229</v>
      </c>
      <c r="K83" s="54"/>
      <c r="L83" s="52"/>
      <c r="M83" s="52"/>
      <c r="N83" s="52"/>
      <c r="O83" s="51"/>
      <c r="P83" s="51"/>
      <c r="Q83" s="52"/>
      <c r="R83" s="52">
        <v>253</v>
      </c>
      <c r="S83" s="52">
        <v>265</v>
      </c>
      <c r="T83" s="54"/>
      <c r="U83" s="47"/>
    </row>
    <row r="84" spans="1:21" hidden="1" x14ac:dyDescent="0.3">
      <c r="B84" s="51" t="s">
        <v>24</v>
      </c>
      <c r="C84" s="52"/>
      <c r="D84" s="52"/>
      <c r="E84" s="52"/>
      <c r="F84" s="52"/>
      <c r="G84" s="52"/>
      <c r="H84" s="52"/>
      <c r="I84" s="52">
        <v>66</v>
      </c>
      <c r="J84" s="52">
        <v>168</v>
      </c>
      <c r="K84" s="54"/>
      <c r="L84" s="52"/>
      <c r="M84" s="52"/>
      <c r="N84" s="52"/>
      <c r="O84" s="51"/>
      <c r="P84" s="51"/>
      <c r="Q84" s="52"/>
      <c r="R84" s="52">
        <v>220</v>
      </c>
      <c r="S84" s="52">
        <v>269</v>
      </c>
      <c r="T84" s="54"/>
      <c r="U84" s="47"/>
    </row>
    <row r="85" spans="1:21" hidden="1" x14ac:dyDescent="0.3">
      <c r="B85" s="51" t="s">
        <v>65</v>
      </c>
      <c r="C85" s="52"/>
      <c r="D85" s="52"/>
      <c r="E85" s="52"/>
      <c r="F85" s="52"/>
      <c r="G85" s="52"/>
      <c r="H85" s="52"/>
      <c r="I85" s="52">
        <f>SUM(I80:I84)</f>
        <v>116250</v>
      </c>
      <c r="J85" s="52">
        <f>SUM(J80:J84)</f>
        <v>250395</v>
      </c>
      <c r="K85" s="54">
        <f>I85+J85</f>
        <v>366645</v>
      </c>
      <c r="L85" s="52"/>
      <c r="M85" s="52"/>
      <c r="N85" s="52"/>
      <c r="O85" s="51"/>
      <c r="P85" s="51"/>
      <c r="Q85" s="52"/>
      <c r="R85" s="52">
        <f>SUM(R80:R84)</f>
        <v>265709</v>
      </c>
      <c r="S85" s="52">
        <f>SUM(S80:S84)</f>
        <v>267827</v>
      </c>
      <c r="T85" s="54">
        <f>R85+S85</f>
        <v>533536</v>
      </c>
      <c r="U85" s="47"/>
    </row>
    <row r="86" spans="1:21" hidden="1" x14ac:dyDescent="0.3">
      <c r="B86" s="51"/>
      <c r="C86" s="52"/>
      <c r="D86" s="52"/>
      <c r="E86" s="52"/>
      <c r="F86" s="52"/>
      <c r="G86" s="52"/>
      <c r="H86" s="52"/>
      <c r="I86" s="52"/>
      <c r="J86" s="52"/>
      <c r="K86" s="54"/>
      <c r="L86" s="52"/>
      <c r="M86" s="52"/>
      <c r="N86" s="52"/>
      <c r="O86" s="52"/>
      <c r="P86" s="52"/>
      <c r="Q86" s="52"/>
      <c r="R86" s="52"/>
      <c r="S86" s="52"/>
      <c r="T86" s="54"/>
      <c r="U86" s="47"/>
    </row>
    <row r="87" spans="1:21" hidden="1" x14ac:dyDescent="0.3">
      <c r="B87" s="51" t="s">
        <v>26</v>
      </c>
      <c r="C87" s="52"/>
      <c r="D87" s="52"/>
      <c r="E87" s="52"/>
      <c r="F87" s="52"/>
      <c r="G87" s="52"/>
      <c r="H87" s="52"/>
      <c r="I87" s="52">
        <v>318</v>
      </c>
      <c r="J87" s="52">
        <v>662</v>
      </c>
      <c r="K87" s="53">
        <f>I87+J87</f>
        <v>980</v>
      </c>
      <c r="L87" s="52"/>
      <c r="M87" s="52"/>
      <c r="N87" s="52"/>
      <c r="O87" s="52"/>
      <c r="P87" s="52"/>
      <c r="Q87" s="52"/>
      <c r="R87" s="52">
        <v>415</v>
      </c>
      <c r="S87" s="52">
        <v>140</v>
      </c>
      <c r="T87" s="53">
        <f>R87+S87</f>
        <v>555</v>
      </c>
      <c r="U87" s="47"/>
    </row>
    <row r="88" spans="1:21" hidden="1" x14ac:dyDescent="0.3">
      <c r="B88" s="51"/>
      <c r="C88" s="52"/>
      <c r="D88" s="52"/>
      <c r="E88" s="52"/>
      <c r="F88" s="52"/>
      <c r="G88" s="52"/>
      <c r="H88" s="52"/>
      <c r="I88" s="52"/>
      <c r="J88" s="52"/>
      <c r="K88" s="54"/>
      <c r="L88" s="52"/>
      <c r="M88" s="52"/>
      <c r="N88" s="52"/>
      <c r="O88" s="52"/>
      <c r="P88" s="52"/>
      <c r="Q88" s="52"/>
      <c r="R88" s="52"/>
      <c r="S88" s="52"/>
      <c r="T88" s="54"/>
      <c r="U88" s="47"/>
    </row>
    <row r="89" spans="1:21" hidden="1" x14ac:dyDescent="0.3">
      <c r="B89" s="51" t="s">
        <v>27</v>
      </c>
      <c r="C89" s="52"/>
      <c r="D89" s="52"/>
      <c r="E89" s="52"/>
      <c r="F89" s="52"/>
      <c r="G89" s="52"/>
      <c r="H89" s="52"/>
      <c r="I89" s="52">
        <v>112</v>
      </c>
      <c r="J89" s="52">
        <v>242</v>
      </c>
      <c r="K89" s="53">
        <f>I89+J89</f>
        <v>354</v>
      </c>
      <c r="L89" s="52"/>
      <c r="M89" s="52"/>
      <c r="N89" s="52"/>
      <c r="O89" s="52"/>
      <c r="P89" s="52"/>
      <c r="Q89" s="52"/>
      <c r="R89" s="52">
        <v>156</v>
      </c>
      <c r="S89" s="52">
        <v>50</v>
      </c>
      <c r="T89" s="53">
        <f>R89+S89</f>
        <v>206</v>
      </c>
      <c r="U89" s="47"/>
    </row>
    <row r="90" spans="1:21" hidden="1" x14ac:dyDescent="0.3">
      <c r="B90" s="51"/>
      <c r="C90" s="52"/>
      <c r="D90" s="52"/>
      <c r="E90" s="52"/>
      <c r="F90" s="52"/>
      <c r="G90" s="52"/>
      <c r="H90" s="52"/>
      <c r="I90" s="52"/>
      <c r="J90" s="52"/>
      <c r="K90" s="54"/>
      <c r="L90" s="52"/>
      <c r="M90" s="52"/>
      <c r="N90" s="52"/>
      <c r="O90" s="52"/>
      <c r="P90" s="52"/>
      <c r="Q90" s="52"/>
      <c r="R90" s="52"/>
      <c r="S90" s="52"/>
      <c r="T90" s="54"/>
      <c r="U90" s="47"/>
    </row>
    <row r="91" spans="1:21" hidden="1" x14ac:dyDescent="0.3">
      <c r="B91" s="51" t="s">
        <v>28</v>
      </c>
      <c r="C91" s="52"/>
      <c r="D91" s="52"/>
      <c r="E91" s="52"/>
      <c r="F91" s="52"/>
      <c r="G91" s="52"/>
      <c r="H91" s="52"/>
      <c r="I91" s="52">
        <v>945</v>
      </c>
      <c r="J91" s="52">
        <v>2002</v>
      </c>
      <c r="K91" s="53">
        <f>I91+J91</f>
        <v>2947</v>
      </c>
      <c r="L91" s="52"/>
      <c r="M91" s="52"/>
      <c r="N91" s="52"/>
      <c r="O91" s="52"/>
      <c r="P91" s="52"/>
      <c r="Q91" s="52"/>
      <c r="R91" s="52">
        <v>2231</v>
      </c>
      <c r="S91" s="52">
        <v>2355</v>
      </c>
      <c r="T91" s="53">
        <f>R91+S91</f>
        <v>4586</v>
      </c>
      <c r="U91" s="47"/>
    </row>
    <row r="92" spans="1:21" hidden="1" x14ac:dyDescent="0.3">
      <c r="B92" s="51"/>
      <c r="C92" s="52"/>
      <c r="D92" s="52"/>
      <c r="E92" s="52"/>
      <c r="F92" s="52"/>
      <c r="G92" s="52"/>
      <c r="H92" s="52"/>
      <c r="I92" s="52"/>
      <c r="J92" s="52"/>
      <c r="K92" s="54"/>
      <c r="L92" s="52"/>
      <c r="M92" s="52"/>
      <c r="N92" s="52"/>
      <c r="O92" s="52"/>
      <c r="P92" s="52"/>
      <c r="Q92" s="52"/>
      <c r="R92" s="52"/>
      <c r="S92" s="52"/>
      <c r="T92" s="54"/>
      <c r="U92" s="47"/>
    </row>
    <row r="93" spans="1:21" x14ac:dyDescent="0.3">
      <c r="B93" s="51" t="s">
        <v>30</v>
      </c>
      <c r="C93" s="52"/>
      <c r="D93" s="52"/>
      <c r="E93" s="52"/>
      <c r="F93" s="52"/>
      <c r="G93" s="52"/>
      <c r="H93" s="52"/>
      <c r="I93" s="52">
        <f>I85+I87+I89+I91</f>
        <v>117625</v>
      </c>
      <c r="J93" s="34">
        <f>J85+J87+J89+J91</f>
        <v>253301</v>
      </c>
      <c r="K93" s="54">
        <f>I93+J93</f>
        <v>370926</v>
      </c>
      <c r="L93" s="52"/>
      <c r="M93" s="52"/>
      <c r="N93" s="52"/>
      <c r="O93" s="52"/>
      <c r="P93" s="52"/>
      <c r="Q93" s="52"/>
      <c r="R93" s="34">
        <f>R85+R87+R89+R91</f>
        <v>268511</v>
      </c>
      <c r="S93" s="34">
        <f>S85+S87+S89+S91</f>
        <v>270372</v>
      </c>
      <c r="T93" s="54">
        <f>R93+S93</f>
        <v>538883</v>
      </c>
      <c r="U93" s="47"/>
    </row>
    <row r="94" spans="1:21" x14ac:dyDescent="0.3">
      <c r="B94" s="51"/>
      <c r="C94" s="52"/>
      <c r="D94" s="52"/>
      <c r="E94" s="52"/>
      <c r="F94" s="52"/>
      <c r="G94" s="52"/>
      <c r="H94" s="52"/>
      <c r="I94" s="52"/>
      <c r="J94" s="52"/>
      <c r="K94" s="54"/>
      <c r="L94" s="52"/>
      <c r="M94" s="52"/>
      <c r="N94" s="52"/>
      <c r="O94" s="52"/>
      <c r="P94" s="52"/>
      <c r="Q94" s="52"/>
      <c r="R94" s="52"/>
      <c r="S94" s="52"/>
      <c r="T94" s="54"/>
      <c r="U94" s="47"/>
    </row>
    <row r="95" spans="1:21" x14ac:dyDescent="0.3">
      <c r="A95" t="s">
        <v>31</v>
      </c>
      <c r="B95" s="51" t="s">
        <v>29</v>
      </c>
      <c r="C95" s="52"/>
      <c r="D95" s="52"/>
      <c r="E95" s="52"/>
      <c r="F95" s="52"/>
      <c r="G95" s="52"/>
      <c r="H95" s="52"/>
      <c r="I95" s="52">
        <v>1971</v>
      </c>
      <c r="J95" s="52">
        <v>2454</v>
      </c>
      <c r="K95" s="53">
        <f>I95+J95</f>
        <v>4425</v>
      </c>
      <c r="L95" s="52"/>
      <c r="M95" s="52"/>
      <c r="N95" s="52"/>
      <c r="O95" s="52"/>
      <c r="P95" s="52"/>
      <c r="Q95" s="52"/>
      <c r="R95" s="52">
        <v>2585</v>
      </c>
      <c r="S95" s="52">
        <v>2745</v>
      </c>
      <c r="T95" s="53">
        <f>R95+S95</f>
        <v>5330</v>
      </c>
      <c r="U95" s="47"/>
    </row>
    <row r="96" spans="1:21" x14ac:dyDescent="0.3">
      <c r="B96" s="51"/>
      <c r="C96" s="52"/>
      <c r="D96" s="52"/>
      <c r="E96" s="52"/>
      <c r="F96" s="52"/>
      <c r="G96" s="52"/>
      <c r="H96" s="52"/>
      <c r="I96" s="52"/>
      <c r="J96" s="52"/>
      <c r="K96" s="54"/>
      <c r="L96" s="52"/>
      <c r="M96" s="52"/>
      <c r="N96" s="52"/>
      <c r="O96" s="52"/>
      <c r="P96" s="52"/>
      <c r="Q96" s="52"/>
      <c r="R96" s="52"/>
      <c r="S96" s="52"/>
      <c r="T96" s="54"/>
      <c r="U96" s="47"/>
    </row>
    <row r="97" spans="1:21" x14ac:dyDescent="0.3">
      <c r="A97" t="s">
        <v>39</v>
      </c>
      <c r="B97" s="51" t="s">
        <v>32</v>
      </c>
      <c r="C97" s="52"/>
      <c r="D97" s="52"/>
      <c r="E97" s="52"/>
      <c r="F97" s="52"/>
      <c r="G97" s="52"/>
      <c r="H97" s="52"/>
      <c r="I97" s="52">
        <v>2750</v>
      </c>
      <c r="J97" s="52">
        <v>500</v>
      </c>
      <c r="K97" s="53">
        <f>I97+J97</f>
        <v>3250</v>
      </c>
      <c r="L97" s="52"/>
      <c r="M97" s="52"/>
      <c r="N97" s="52"/>
      <c r="O97" s="52"/>
      <c r="P97" s="52"/>
      <c r="Q97" s="52"/>
      <c r="R97" s="52">
        <v>500</v>
      </c>
      <c r="S97" s="52">
        <v>500</v>
      </c>
      <c r="T97" s="53">
        <f>R97+S97</f>
        <v>1000</v>
      </c>
      <c r="U97" s="47"/>
    </row>
    <row r="98" spans="1:21" x14ac:dyDescent="0.3">
      <c r="B98" s="51"/>
      <c r="C98" s="52"/>
      <c r="D98" s="52"/>
      <c r="E98" s="52"/>
      <c r="F98" s="52"/>
      <c r="G98" s="52"/>
      <c r="H98" s="52"/>
      <c r="I98" s="52"/>
      <c r="J98" s="52"/>
      <c r="K98" s="54"/>
      <c r="L98" s="52"/>
      <c r="M98" s="52"/>
      <c r="N98" s="52"/>
      <c r="O98" s="52"/>
      <c r="P98" s="52"/>
      <c r="Q98" s="52"/>
      <c r="R98" s="52"/>
      <c r="S98" s="52"/>
      <c r="T98" s="54"/>
      <c r="U98" s="47"/>
    </row>
    <row r="99" spans="1:21" x14ac:dyDescent="0.3">
      <c r="A99" t="s">
        <v>33</v>
      </c>
      <c r="B99" s="51" t="s">
        <v>66</v>
      </c>
      <c r="C99" s="52"/>
      <c r="D99" s="52"/>
      <c r="E99" s="52"/>
      <c r="F99" s="52"/>
      <c r="G99" s="52"/>
      <c r="H99" s="52"/>
      <c r="I99" s="52">
        <v>4871</v>
      </c>
      <c r="J99" s="52">
        <v>5585</v>
      </c>
      <c r="K99" s="53">
        <f>I99+J99</f>
        <v>10456</v>
      </c>
      <c r="L99" s="52"/>
      <c r="M99" s="52"/>
      <c r="N99" s="52"/>
      <c r="O99" s="52"/>
      <c r="P99" s="52"/>
      <c r="Q99" s="52"/>
      <c r="R99" s="52">
        <v>5662</v>
      </c>
      <c r="S99" s="52">
        <v>5662</v>
      </c>
      <c r="T99" s="53">
        <f>R99+S99</f>
        <v>11324</v>
      </c>
      <c r="U99" s="47"/>
    </row>
    <row r="100" spans="1:21" x14ac:dyDescent="0.3">
      <c r="B100" s="51"/>
      <c r="C100" s="52"/>
      <c r="D100" s="52"/>
      <c r="E100" s="52"/>
      <c r="F100" s="52"/>
      <c r="G100" s="52"/>
      <c r="H100" s="52"/>
      <c r="I100" s="52"/>
      <c r="J100" s="52"/>
      <c r="K100" s="54"/>
      <c r="L100" s="52"/>
      <c r="M100" s="52"/>
      <c r="N100" s="52"/>
      <c r="O100" s="52"/>
      <c r="P100" s="52"/>
      <c r="Q100" s="52"/>
      <c r="R100" s="52"/>
      <c r="S100" s="52"/>
      <c r="T100" s="54"/>
      <c r="U100" s="47"/>
    </row>
    <row r="101" spans="1:21" x14ac:dyDescent="0.3">
      <c r="A101" t="s">
        <v>35</v>
      </c>
      <c r="B101" s="51" t="s">
        <v>36</v>
      </c>
      <c r="C101" s="52"/>
      <c r="D101" s="52"/>
      <c r="E101" s="52"/>
      <c r="F101" s="52"/>
      <c r="G101" s="52"/>
      <c r="H101" s="52"/>
      <c r="I101" s="52">
        <v>4000</v>
      </c>
      <c r="J101" s="52">
        <v>0</v>
      </c>
      <c r="K101" s="53">
        <f>I101+J101</f>
        <v>4000</v>
      </c>
      <c r="L101" s="52"/>
      <c r="M101" s="52"/>
      <c r="N101" s="52"/>
      <c r="O101" s="52"/>
      <c r="P101" s="52"/>
      <c r="Q101" s="52"/>
      <c r="R101" s="52">
        <v>0</v>
      </c>
      <c r="S101" s="52">
        <v>0</v>
      </c>
      <c r="T101" s="53">
        <f>R101+S101</f>
        <v>0</v>
      </c>
      <c r="U101" s="47"/>
    </row>
    <row r="102" spans="1:21" x14ac:dyDescent="0.3">
      <c r="B102" s="51"/>
      <c r="C102" s="52"/>
      <c r="D102" s="52"/>
      <c r="E102" s="52"/>
      <c r="F102" s="52"/>
      <c r="G102" s="52"/>
      <c r="H102" s="52"/>
      <c r="I102" s="52"/>
      <c r="J102" s="52"/>
      <c r="K102" s="54"/>
      <c r="L102" s="52"/>
      <c r="M102" s="52"/>
      <c r="N102" s="52"/>
      <c r="O102" s="52"/>
      <c r="P102" s="52"/>
      <c r="Q102" s="52"/>
      <c r="R102" s="52"/>
      <c r="S102" s="52"/>
      <c r="T102" s="54"/>
      <c r="U102" s="47"/>
    </row>
    <row r="103" spans="1:21" x14ac:dyDescent="0.3">
      <c r="A103" t="s">
        <v>37</v>
      </c>
      <c r="B103" s="51" t="s">
        <v>38</v>
      </c>
      <c r="C103" s="52"/>
      <c r="D103" s="52"/>
      <c r="E103" s="52"/>
      <c r="F103" s="52"/>
      <c r="G103" s="52"/>
      <c r="H103" s="52"/>
      <c r="I103" s="52">
        <v>1000</v>
      </c>
      <c r="J103" s="52">
        <v>1000</v>
      </c>
      <c r="K103" s="53">
        <f>I103+J103</f>
        <v>2000</v>
      </c>
      <c r="L103" s="52"/>
      <c r="M103" s="52"/>
      <c r="N103" s="52"/>
      <c r="O103" s="52"/>
      <c r="P103" s="52"/>
      <c r="Q103" s="52"/>
      <c r="R103" s="52">
        <v>1000</v>
      </c>
      <c r="S103" s="52">
        <v>1000</v>
      </c>
      <c r="T103" s="53">
        <f>R103+S103</f>
        <v>2000</v>
      </c>
      <c r="U103" s="47"/>
    </row>
    <row r="104" spans="1:21" x14ac:dyDescent="0.3">
      <c r="B104" s="51"/>
      <c r="C104" s="52"/>
      <c r="D104" s="52"/>
      <c r="E104" s="52"/>
      <c r="F104" s="52"/>
      <c r="G104" s="52"/>
      <c r="H104" s="52"/>
      <c r="I104" s="52"/>
      <c r="J104" s="52"/>
      <c r="K104" s="54"/>
      <c r="L104" s="52"/>
      <c r="M104" s="52"/>
      <c r="N104" s="52"/>
      <c r="O104" s="52"/>
      <c r="P104" s="52"/>
      <c r="Q104" s="52"/>
      <c r="R104" s="52"/>
      <c r="S104" s="52"/>
      <c r="T104" s="54"/>
      <c r="U104" s="47"/>
    </row>
    <row r="105" spans="1:21" x14ac:dyDescent="0.3">
      <c r="B105" s="51" t="s">
        <v>47</v>
      </c>
      <c r="C105" s="52"/>
      <c r="D105" s="52"/>
      <c r="E105" s="52"/>
      <c r="F105" s="52"/>
      <c r="G105" s="52"/>
      <c r="H105" s="52"/>
      <c r="I105" s="52">
        <v>5760</v>
      </c>
      <c r="J105" s="52">
        <v>14250</v>
      </c>
      <c r="K105" s="53">
        <f>I105+J105</f>
        <v>20010</v>
      </c>
      <c r="L105" s="52"/>
      <c r="M105" s="52"/>
      <c r="N105" s="52"/>
      <c r="O105" s="52"/>
      <c r="P105" s="52"/>
      <c r="Q105" s="52"/>
      <c r="R105" s="52">
        <v>19380</v>
      </c>
      <c r="S105" s="52">
        <v>22990</v>
      </c>
      <c r="T105" s="53">
        <f>R105+S105</f>
        <v>42370</v>
      </c>
      <c r="U105" s="47"/>
    </row>
    <row r="106" spans="1:21" x14ac:dyDescent="0.3">
      <c r="B106" s="51"/>
      <c r="C106" s="52"/>
      <c r="D106" s="52"/>
      <c r="E106" s="52"/>
      <c r="F106" s="52"/>
      <c r="G106" s="52"/>
      <c r="H106" s="52"/>
      <c r="I106" s="52"/>
      <c r="J106" s="52"/>
      <c r="K106" s="54"/>
      <c r="L106" s="52"/>
      <c r="M106" s="52"/>
      <c r="N106" s="52"/>
      <c r="O106" s="52"/>
      <c r="P106" s="52"/>
      <c r="Q106" s="52"/>
      <c r="R106" s="52"/>
      <c r="S106" s="52"/>
      <c r="T106" s="54"/>
      <c r="U106" s="47"/>
    </row>
    <row r="107" spans="1:21" x14ac:dyDescent="0.3">
      <c r="B107" s="51" t="s">
        <v>48</v>
      </c>
      <c r="C107" s="52"/>
      <c r="D107" s="52"/>
      <c r="E107" s="52"/>
      <c r="F107" s="52"/>
      <c r="G107" s="52"/>
      <c r="H107" s="52"/>
      <c r="I107" s="52">
        <v>22851</v>
      </c>
      <c r="J107" s="52">
        <v>45703</v>
      </c>
      <c r="K107" s="53">
        <f>I107+J107</f>
        <v>68554</v>
      </c>
      <c r="L107" s="52"/>
      <c r="M107" s="52"/>
      <c r="N107" s="52"/>
      <c r="O107" s="52"/>
      <c r="P107" s="52"/>
      <c r="Q107" s="52"/>
      <c r="R107" s="52">
        <v>45703</v>
      </c>
      <c r="S107" s="52">
        <v>45703</v>
      </c>
      <c r="T107" s="53">
        <f>R107+S107</f>
        <v>91406</v>
      </c>
      <c r="U107" s="47"/>
    </row>
    <row r="108" spans="1:21" s="5" customFormat="1" x14ac:dyDescent="0.3">
      <c r="B108" s="51"/>
      <c r="C108" s="52"/>
      <c r="D108" s="52"/>
      <c r="E108" s="52"/>
      <c r="F108" s="52"/>
      <c r="G108" s="52"/>
      <c r="H108" s="52"/>
      <c r="I108" s="52"/>
      <c r="J108" s="52"/>
      <c r="K108" s="53"/>
      <c r="L108" s="52"/>
      <c r="M108" s="52"/>
      <c r="N108" s="52"/>
      <c r="O108" s="52"/>
      <c r="P108" s="52"/>
      <c r="Q108" s="52"/>
      <c r="R108" s="52"/>
      <c r="S108" s="52"/>
      <c r="T108" s="53"/>
      <c r="U108" s="47"/>
    </row>
    <row r="109" spans="1:21" s="5" customFormat="1" x14ac:dyDescent="0.3">
      <c r="B109" s="48" t="s">
        <v>68</v>
      </c>
      <c r="C109" s="55"/>
      <c r="D109" s="55"/>
      <c r="E109" s="55"/>
      <c r="F109" s="55"/>
      <c r="G109" s="55"/>
      <c r="H109" s="55"/>
      <c r="I109" s="55">
        <v>0</v>
      </c>
      <c r="J109" s="55">
        <v>0</v>
      </c>
      <c r="K109" s="53">
        <v>0</v>
      </c>
      <c r="L109" s="55"/>
      <c r="M109" s="55"/>
      <c r="N109" s="55"/>
      <c r="O109" s="55"/>
      <c r="P109" s="55"/>
      <c r="Q109" s="55"/>
      <c r="R109" s="55">
        <v>0</v>
      </c>
      <c r="S109" s="55">
        <v>0</v>
      </c>
      <c r="T109" s="53">
        <v>0</v>
      </c>
      <c r="U109" s="47"/>
    </row>
    <row r="110" spans="1:21" x14ac:dyDescent="0.3">
      <c r="B110" s="48"/>
      <c r="C110" s="48"/>
      <c r="D110" s="48"/>
      <c r="E110" s="48"/>
      <c r="F110" s="48"/>
      <c r="G110" s="48"/>
      <c r="H110" s="48"/>
      <c r="I110" s="48"/>
      <c r="J110" s="48"/>
      <c r="K110" s="59"/>
      <c r="L110" s="48"/>
      <c r="M110" s="48"/>
      <c r="N110" s="48"/>
      <c r="O110" s="48"/>
      <c r="P110" s="48"/>
      <c r="Q110" s="48"/>
      <c r="R110" s="48"/>
      <c r="S110" s="48"/>
      <c r="T110" s="48"/>
      <c r="U110" s="47"/>
    </row>
    <row r="111" spans="1:21" x14ac:dyDescent="0.3">
      <c r="B111" s="56" t="s">
        <v>49</v>
      </c>
      <c r="C111" s="57"/>
      <c r="D111" s="57"/>
      <c r="E111" s="57"/>
      <c r="F111" s="57"/>
      <c r="G111" s="57"/>
      <c r="H111" s="57"/>
      <c r="I111" s="57">
        <f>I60+I62+I73+I75+I77+I93+I95+I97+I99+I101+I103+I105+I107</f>
        <v>213708</v>
      </c>
      <c r="J111" s="57">
        <f>J60+J62+J73+J75+J77+J93+J95+J97+J99+J101+J103+J105+J107</f>
        <v>390374</v>
      </c>
      <c r="K111" s="58">
        <f>I111+J111</f>
        <v>604082</v>
      </c>
      <c r="L111" s="55"/>
      <c r="M111" s="55"/>
      <c r="N111" s="55"/>
      <c r="O111" s="55"/>
      <c r="P111" s="55"/>
      <c r="Q111" s="55"/>
      <c r="R111" s="57">
        <f>R60+R62+R73+R75+R77+R93+R95+R97+R99+R101+R103+R105+R107</f>
        <v>417102</v>
      </c>
      <c r="S111" s="57">
        <f>S60+S62+S73+S75+S77+S93+S95+S97+S99+S101+S103+S105+S107</f>
        <v>430294</v>
      </c>
      <c r="T111" s="58">
        <f>R111+S111</f>
        <v>847396</v>
      </c>
      <c r="U111" s="47"/>
    </row>
    <row r="112" spans="1:21" hidden="1" x14ac:dyDescent="0.3">
      <c r="B112" s="27"/>
      <c r="C112" s="19"/>
      <c r="D112" s="9"/>
      <c r="E112" s="18"/>
      <c r="F112" s="19"/>
      <c r="G112" s="9"/>
      <c r="H112" s="18"/>
      <c r="I112" s="19"/>
      <c r="J112" s="9"/>
      <c r="K112" s="43"/>
      <c r="L112" s="19"/>
      <c r="M112" s="9"/>
      <c r="N112" s="18"/>
      <c r="O112" s="19"/>
      <c r="P112" s="9"/>
      <c r="Q112" s="18"/>
      <c r="R112" s="19"/>
      <c r="S112" s="9"/>
      <c r="T112" s="18"/>
      <c r="U112" s="24"/>
    </row>
    <row r="113" spans="2:21" hidden="1" x14ac:dyDescent="0.3">
      <c r="B113" s="27" t="s">
        <v>50</v>
      </c>
      <c r="C113" s="19"/>
      <c r="D113" s="9"/>
      <c r="E113" s="18"/>
      <c r="F113" s="19"/>
      <c r="G113" s="9"/>
      <c r="H113" s="18"/>
      <c r="I113" s="19">
        <v>214428</v>
      </c>
      <c r="J113" s="9">
        <v>391095</v>
      </c>
      <c r="K113" s="42">
        <f>I113+J113</f>
        <v>605523</v>
      </c>
      <c r="L113" s="19"/>
      <c r="M113" s="9"/>
      <c r="N113" s="18"/>
      <c r="O113" s="19"/>
      <c r="P113" s="9"/>
      <c r="Q113" s="18"/>
      <c r="R113" s="19">
        <v>417848</v>
      </c>
      <c r="S113" s="9">
        <v>431042</v>
      </c>
      <c r="T113" s="32">
        <f>R113+S113</f>
        <v>848890</v>
      </c>
      <c r="U113" s="24"/>
    </row>
    <row r="114" spans="2:21" hidden="1" x14ac:dyDescent="0.3">
      <c r="B114" s="29" t="s">
        <v>51</v>
      </c>
      <c r="C114" s="19"/>
      <c r="D114" s="9"/>
      <c r="E114" s="18"/>
      <c r="F114" s="19"/>
      <c r="G114" s="9"/>
      <c r="H114" s="18"/>
      <c r="I114" s="26">
        <f>I111-I113</f>
        <v>-720</v>
      </c>
      <c r="J114" s="12">
        <f>J111-J113</f>
        <v>-721</v>
      </c>
      <c r="K114" s="44">
        <f>I114+J114</f>
        <v>-1441</v>
      </c>
      <c r="L114" s="19"/>
      <c r="M114" s="9"/>
      <c r="N114" s="18"/>
      <c r="O114" s="19"/>
      <c r="P114" s="9"/>
      <c r="Q114" s="18"/>
      <c r="R114" s="26">
        <f>R111-R113</f>
        <v>-746</v>
      </c>
      <c r="S114" s="12">
        <f>S111-S113</f>
        <v>-748</v>
      </c>
      <c r="T114" s="33">
        <f>R114+S114</f>
        <v>-1494</v>
      </c>
      <c r="U114" s="24"/>
    </row>
    <row r="115" spans="2:21" x14ac:dyDescent="0.3">
      <c r="C115" s="9"/>
      <c r="D115" s="9"/>
      <c r="E115" s="9"/>
      <c r="F115" s="9"/>
      <c r="G115" s="9"/>
      <c r="H115" s="9"/>
      <c r="I115" s="9"/>
      <c r="J115" s="9"/>
      <c r="K115" s="45"/>
      <c r="L115" s="9"/>
      <c r="M115" s="9"/>
      <c r="N115" s="9"/>
      <c r="O115" s="9"/>
      <c r="P115" s="9"/>
      <c r="Q115" s="9"/>
      <c r="R115" s="9"/>
      <c r="S115" s="9"/>
      <c r="T115" s="9"/>
    </row>
    <row r="116" spans="2:21" x14ac:dyDescent="0.3">
      <c r="C116" s="9"/>
      <c r="D116" s="9"/>
      <c r="E116" s="9"/>
      <c r="F116" s="9"/>
      <c r="G116" s="9"/>
      <c r="H116" s="9"/>
      <c r="I116" s="9"/>
      <c r="J116" s="9"/>
      <c r="K116" s="45"/>
      <c r="L116" s="9"/>
      <c r="M116" s="9"/>
      <c r="N116" s="9"/>
      <c r="O116" s="9"/>
      <c r="P116" s="9"/>
      <c r="Q116" s="9"/>
      <c r="R116" s="9"/>
      <c r="S116" s="9"/>
      <c r="T116" s="9"/>
    </row>
  </sheetData>
  <pageMargins left="0.2" right="0.2" top="0.5" bottom="0.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Minnesota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Kuck, Judy</dc:creator>
  <cp:lastModifiedBy>Nguyen, Hue</cp:lastModifiedBy>
  <cp:lastPrinted>2017-01-23T21:00:20Z</cp:lastPrinted>
  <dcterms:created xsi:type="dcterms:W3CDTF">2017-01-19T19:37:43Z</dcterms:created>
  <dcterms:modified xsi:type="dcterms:W3CDTF">2017-01-23T21:00:22Z</dcterms:modified>
</cp:coreProperties>
</file>