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ed\Documents\MREA\District Data profiles\"/>
    </mc:Choice>
  </mc:AlternateContent>
  <bookViews>
    <workbookView xWindow="0" yWindow="0" windowWidth="20490" windowHeight="775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73" i="1" l="1"/>
  <c r="AC173" i="1"/>
  <c r="AD173" i="1"/>
  <c r="AE173" i="1"/>
  <c r="AF173" i="1"/>
  <c r="AG173" i="1"/>
  <c r="AH173" i="1"/>
  <c r="N173" i="1"/>
  <c r="M173" i="1"/>
  <c r="K173" i="1"/>
  <c r="AB172" i="1"/>
  <c r="AC172" i="1"/>
  <c r="AD172" i="1"/>
  <c r="AE172" i="1"/>
  <c r="AF172" i="1"/>
  <c r="AG172" i="1"/>
  <c r="AH172" i="1"/>
  <c r="N172" i="1"/>
  <c r="M172" i="1"/>
  <c r="K172" i="1"/>
  <c r="AB171" i="1"/>
  <c r="AC171" i="1"/>
  <c r="AD171" i="1"/>
  <c r="AE171" i="1"/>
  <c r="AF171" i="1"/>
  <c r="AG171" i="1"/>
  <c r="AH171" i="1"/>
  <c r="N171" i="1"/>
  <c r="M171" i="1"/>
  <c r="K171" i="1"/>
  <c r="AB170" i="1"/>
  <c r="AC170" i="1"/>
  <c r="AD170" i="1"/>
  <c r="AE170" i="1"/>
  <c r="AF170" i="1"/>
  <c r="AG170" i="1"/>
  <c r="AH170" i="1"/>
  <c r="N170" i="1"/>
  <c r="M170" i="1"/>
  <c r="K170" i="1"/>
  <c r="AB169" i="1"/>
  <c r="AC169" i="1"/>
  <c r="AD169" i="1"/>
  <c r="AE169" i="1"/>
  <c r="AF169" i="1"/>
  <c r="AG169" i="1"/>
  <c r="AH169" i="1"/>
  <c r="N169" i="1"/>
  <c r="M169" i="1"/>
  <c r="K169" i="1"/>
  <c r="AB168" i="1"/>
  <c r="AC168" i="1"/>
  <c r="AD168" i="1"/>
  <c r="AE168" i="1"/>
  <c r="AF168" i="1"/>
  <c r="AG168" i="1"/>
  <c r="AH168" i="1"/>
  <c r="N168" i="1"/>
  <c r="M168" i="1"/>
  <c r="K168" i="1"/>
  <c r="AB167" i="1"/>
  <c r="AC167" i="1"/>
  <c r="AD167" i="1"/>
  <c r="AE167" i="1"/>
  <c r="AF167" i="1"/>
  <c r="AG167" i="1"/>
  <c r="AH167" i="1"/>
  <c r="N167" i="1"/>
  <c r="M167" i="1"/>
  <c r="K167" i="1"/>
  <c r="AB166" i="1"/>
  <c r="AC166" i="1"/>
  <c r="AD166" i="1"/>
  <c r="AE166" i="1"/>
  <c r="AF166" i="1"/>
  <c r="AG166" i="1"/>
  <c r="AH166" i="1"/>
  <c r="N166" i="1"/>
  <c r="M166" i="1"/>
  <c r="K166" i="1"/>
  <c r="AB165" i="1"/>
  <c r="AC165" i="1"/>
  <c r="AD165" i="1"/>
  <c r="AE165" i="1"/>
  <c r="AF165" i="1"/>
  <c r="AG165" i="1"/>
  <c r="AH165" i="1"/>
  <c r="N165" i="1"/>
  <c r="M165" i="1"/>
  <c r="K165" i="1"/>
  <c r="AB164" i="1"/>
  <c r="AC164" i="1"/>
  <c r="AD164" i="1"/>
  <c r="AE164" i="1"/>
  <c r="AF164" i="1"/>
  <c r="AG164" i="1"/>
  <c r="AH164" i="1"/>
  <c r="N164" i="1"/>
  <c r="M164" i="1"/>
  <c r="K164" i="1"/>
  <c r="AB163" i="1"/>
  <c r="AC163" i="1"/>
  <c r="AD163" i="1"/>
  <c r="AE163" i="1"/>
  <c r="AF163" i="1"/>
  <c r="AG163" i="1"/>
  <c r="AH163" i="1"/>
  <c r="N163" i="1"/>
  <c r="M163" i="1"/>
  <c r="K163" i="1"/>
  <c r="AB162" i="1"/>
  <c r="AC162" i="1"/>
  <c r="AD162" i="1"/>
  <c r="AE162" i="1"/>
  <c r="AF162" i="1"/>
  <c r="AG162" i="1"/>
  <c r="AH162" i="1"/>
  <c r="N162" i="1"/>
  <c r="M162" i="1"/>
  <c r="K162" i="1"/>
  <c r="AB161" i="1"/>
  <c r="AC161" i="1"/>
  <c r="AD161" i="1"/>
  <c r="AE161" i="1"/>
  <c r="AF161" i="1"/>
  <c r="AG161" i="1"/>
  <c r="AH161" i="1"/>
  <c r="N161" i="1"/>
  <c r="M161" i="1"/>
  <c r="K161" i="1"/>
  <c r="AB160" i="1"/>
  <c r="AC160" i="1"/>
  <c r="AD160" i="1"/>
  <c r="AE160" i="1"/>
  <c r="AF160" i="1"/>
  <c r="AG160" i="1"/>
  <c r="AH160" i="1"/>
  <c r="N160" i="1"/>
  <c r="M160" i="1"/>
  <c r="K160" i="1"/>
  <c r="AB159" i="1"/>
  <c r="AC159" i="1"/>
  <c r="AD159" i="1"/>
  <c r="AE159" i="1"/>
  <c r="AF159" i="1"/>
  <c r="AG159" i="1"/>
  <c r="AH159" i="1"/>
  <c r="N159" i="1"/>
  <c r="M159" i="1"/>
  <c r="K159" i="1"/>
  <c r="AB158" i="1"/>
  <c r="AC158" i="1"/>
  <c r="AD158" i="1"/>
  <c r="AE158" i="1"/>
  <c r="AF158" i="1"/>
  <c r="AG158" i="1"/>
  <c r="AH158" i="1"/>
  <c r="N158" i="1"/>
  <c r="M158" i="1"/>
  <c r="K158" i="1"/>
  <c r="AB157" i="1"/>
  <c r="AC157" i="1"/>
  <c r="AD157" i="1"/>
  <c r="AE157" i="1"/>
  <c r="AF157" i="1"/>
  <c r="AG157" i="1"/>
  <c r="AH157" i="1"/>
  <c r="N157" i="1"/>
  <c r="M157" i="1"/>
  <c r="K157" i="1"/>
  <c r="AB156" i="1"/>
  <c r="AC156" i="1"/>
  <c r="AD156" i="1"/>
  <c r="AE156" i="1"/>
  <c r="AF156" i="1"/>
  <c r="AG156" i="1"/>
  <c r="AH156" i="1"/>
  <c r="N156" i="1"/>
  <c r="M156" i="1"/>
  <c r="K156" i="1"/>
  <c r="AB155" i="1"/>
  <c r="AC155" i="1"/>
  <c r="AD155" i="1"/>
  <c r="AE155" i="1"/>
  <c r="AF155" i="1"/>
  <c r="AG155" i="1"/>
  <c r="AH155" i="1"/>
  <c r="N155" i="1"/>
  <c r="M155" i="1"/>
  <c r="K155" i="1"/>
  <c r="AB154" i="1"/>
  <c r="AC154" i="1"/>
  <c r="AD154" i="1"/>
  <c r="AE154" i="1"/>
  <c r="AF154" i="1"/>
  <c r="AG154" i="1"/>
  <c r="AH154" i="1"/>
  <c r="N154" i="1"/>
  <c r="M154" i="1"/>
  <c r="K154" i="1"/>
  <c r="AB153" i="1"/>
  <c r="AC153" i="1"/>
  <c r="AD153" i="1"/>
  <c r="AE153" i="1"/>
  <c r="AF153" i="1"/>
  <c r="AG153" i="1"/>
  <c r="AH153" i="1"/>
  <c r="N153" i="1"/>
  <c r="M153" i="1"/>
  <c r="K153" i="1"/>
  <c r="AB152" i="1"/>
  <c r="AC152" i="1"/>
  <c r="AD152" i="1"/>
  <c r="AE152" i="1"/>
  <c r="AF152" i="1"/>
  <c r="AG152" i="1"/>
  <c r="AH152" i="1"/>
  <c r="N152" i="1"/>
  <c r="M152" i="1"/>
  <c r="K152" i="1"/>
  <c r="AB151" i="1"/>
  <c r="AC151" i="1"/>
  <c r="AD151" i="1"/>
  <c r="AE151" i="1"/>
  <c r="AF151" i="1"/>
  <c r="AG151" i="1"/>
  <c r="AH151" i="1"/>
  <c r="N151" i="1"/>
  <c r="M151" i="1"/>
  <c r="K151" i="1"/>
  <c r="AB150" i="1"/>
  <c r="AC150" i="1"/>
  <c r="AD150" i="1"/>
  <c r="AE150" i="1"/>
  <c r="AF150" i="1"/>
  <c r="AG150" i="1"/>
  <c r="AH150" i="1"/>
  <c r="N150" i="1"/>
  <c r="M150" i="1"/>
  <c r="K150" i="1"/>
  <c r="AB149" i="1"/>
  <c r="AC149" i="1"/>
  <c r="AD149" i="1"/>
  <c r="AE149" i="1"/>
  <c r="AF149" i="1"/>
  <c r="AG149" i="1"/>
  <c r="AH149" i="1"/>
  <c r="N149" i="1"/>
  <c r="M149" i="1"/>
  <c r="K149" i="1"/>
  <c r="AB148" i="1"/>
  <c r="AC148" i="1"/>
  <c r="AD148" i="1"/>
  <c r="AE148" i="1"/>
  <c r="AF148" i="1"/>
  <c r="AG148" i="1"/>
  <c r="AH148" i="1"/>
  <c r="N148" i="1"/>
  <c r="M148" i="1"/>
  <c r="K148" i="1"/>
  <c r="AB147" i="1"/>
  <c r="AC147" i="1"/>
  <c r="AD147" i="1"/>
  <c r="AE147" i="1"/>
  <c r="AF147" i="1"/>
  <c r="AG147" i="1"/>
  <c r="AH147" i="1"/>
  <c r="N147" i="1"/>
  <c r="M147" i="1"/>
  <c r="K147" i="1"/>
  <c r="AB146" i="1"/>
  <c r="AC146" i="1"/>
  <c r="AD146" i="1"/>
  <c r="AE146" i="1"/>
  <c r="AF146" i="1"/>
  <c r="AG146" i="1"/>
  <c r="AH146" i="1"/>
  <c r="N146" i="1"/>
  <c r="M146" i="1"/>
  <c r="K146" i="1"/>
  <c r="AB145" i="1"/>
  <c r="AC145" i="1"/>
  <c r="AD145" i="1"/>
  <c r="AE145" i="1"/>
  <c r="AF145" i="1"/>
  <c r="AG145" i="1"/>
  <c r="AH145" i="1"/>
  <c r="N145" i="1"/>
  <c r="M145" i="1"/>
  <c r="K145" i="1"/>
  <c r="AB144" i="1"/>
  <c r="AC144" i="1"/>
  <c r="AD144" i="1"/>
  <c r="AE144" i="1"/>
  <c r="AF144" i="1"/>
  <c r="AG144" i="1"/>
  <c r="AH144" i="1"/>
  <c r="N144" i="1"/>
  <c r="M144" i="1"/>
  <c r="K144" i="1"/>
  <c r="AB143" i="1"/>
  <c r="AC143" i="1"/>
  <c r="AD143" i="1"/>
  <c r="AE143" i="1"/>
  <c r="AF143" i="1"/>
  <c r="AG143" i="1"/>
  <c r="AH143" i="1"/>
  <c r="N143" i="1"/>
  <c r="M143" i="1"/>
  <c r="K143" i="1"/>
  <c r="AB142" i="1"/>
  <c r="AC142" i="1"/>
  <c r="AD142" i="1"/>
  <c r="AE142" i="1"/>
  <c r="AF142" i="1"/>
  <c r="AG142" i="1"/>
  <c r="AH142" i="1"/>
  <c r="N142" i="1"/>
  <c r="M142" i="1"/>
  <c r="K142" i="1"/>
  <c r="AB141" i="1"/>
  <c r="AC141" i="1"/>
  <c r="AD141" i="1"/>
  <c r="AE141" i="1"/>
  <c r="AF141" i="1"/>
  <c r="AG141" i="1"/>
  <c r="AH141" i="1"/>
  <c r="N141" i="1"/>
  <c r="M141" i="1"/>
  <c r="K141" i="1"/>
  <c r="AB140" i="1"/>
  <c r="AC140" i="1"/>
  <c r="AD140" i="1"/>
  <c r="AE140" i="1"/>
  <c r="AF140" i="1"/>
  <c r="AG140" i="1"/>
  <c r="AH140" i="1"/>
  <c r="N140" i="1"/>
  <c r="M140" i="1"/>
  <c r="K140" i="1"/>
  <c r="AB139" i="1"/>
  <c r="AC139" i="1"/>
  <c r="AD139" i="1"/>
  <c r="AE139" i="1"/>
  <c r="AF139" i="1"/>
  <c r="AG139" i="1"/>
  <c r="AH139" i="1"/>
  <c r="N139" i="1"/>
  <c r="M139" i="1"/>
  <c r="K139" i="1"/>
  <c r="AB138" i="1"/>
  <c r="AC138" i="1"/>
  <c r="AD138" i="1"/>
  <c r="AE138" i="1"/>
  <c r="AF138" i="1"/>
  <c r="AG138" i="1"/>
  <c r="AH138" i="1"/>
  <c r="N138" i="1"/>
  <c r="M138" i="1"/>
  <c r="K138" i="1"/>
  <c r="AB137" i="1"/>
  <c r="AC137" i="1"/>
  <c r="AD137" i="1"/>
  <c r="AE137" i="1"/>
  <c r="AF137" i="1"/>
  <c r="AG137" i="1"/>
  <c r="AH137" i="1"/>
  <c r="N137" i="1"/>
  <c r="M137" i="1"/>
  <c r="K137" i="1"/>
  <c r="AB136" i="1"/>
  <c r="AC136" i="1"/>
  <c r="AD136" i="1"/>
  <c r="AE136" i="1"/>
  <c r="AF136" i="1"/>
  <c r="AG136" i="1"/>
  <c r="AH136" i="1"/>
  <c r="N136" i="1"/>
  <c r="M136" i="1"/>
  <c r="K136" i="1"/>
  <c r="AB135" i="1"/>
  <c r="AC135" i="1"/>
  <c r="AD135" i="1"/>
  <c r="AE135" i="1"/>
  <c r="AF135" i="1"/>
  <c r="AG135" i="1"/>
  <c r="AH135" i="1"/>
  <c r="N135" i="1"/>
  <c r="M135" i="1"/>
  <c r="K135" i="1"/>
  <c r="AB134" i="1"/>
  <c r="AC134" i="1"/>
  <c r="AD134" i="1"/>
  <c r="AE134" i="1"/>
  <c r="AF134" i="1"/>
  <c r="AG134" i="1"/>
  <c r="AH134" i="1"/>
  <c r="N134" i="1"/>
  <c r="M134" i="1"/>
  <c r="K134" i="1"/>
  <c r="AB133" i="1"/>
  <c r="AC133" i="1"/>
  <c r="AD133" i="1"/>
  <c r="AE133" i="1"/>
  <c r="AF133" i="1"/>
  <c r="AG133" i="1"/>
  <c r="AH133" i="1"/>
  <c r="N133" i="1"/>
  <c r="M133" i="1"/>
  <c r="K133" i="1"/>
  <c r="AB132" i="1"/>
  <c r="AC132" i="1"/>
  <c r="AD132" i="1"/>
  <c r="AE132" i="1"/>
  <c r="AF132" i="1"/>
  <c r="AG132" i="1"/>
  <c r="AH132" i="1"/>
  <c r="N132" i="1"/>
  <c r="M132" i="1"/>
  <c r="K132" i="1"/>
  <c r="AB131" i="1"/>
  <c r="AC131" i="1"/>
  <c r="AD131" i="1"/>
  <c r="AE131" i="1"/>
  <c r="AF131" i="1"/>
  <c r="AG131" i="1"/>
  <c r="AH131" i="1"/>
  <c r="N131" i="1"/>
  <c r="M131" i="1"/>
  <c r="K131" i="1"/>
  <c r="AB130" i="1"/>
  <c r="AC130" i="1"/>
  <c r="AD130" i="1"/>
  <c r="AE130" i="1"/>
  <c r="AF130" i="1"/>
  <c r="AG130" i="1"/>
  <c r="AH130" i="1"/>
  <c r="N130" i="1"/>
  <c r="M130" i="1"/>
  <c r="K130" i="1"/>
  <c r="AB129" i="1"/>
  <c r="AC129" i="1"/>
  <c r="AD129" i="1"/>
  <c r="AE129" i="1"/>
  <c r="AF129" i="1"/>
  <c r="AG129" i="1"/>
  <c r="AH129" i="1"/>
  <c r="N129" i="1"/>
  <c r="M129" i="1"/>
  <c r="K129" i="1"/>
  <c r="AB128" i="1"/>
  <c r="AC128" i="1"/>
  <c r="AD128" i="1"/>
  <c r="AE128" i="1"/>
  <c r="AF128" i="1"/>
  <c r="AG128" i="1"/>
  <c r="AH128" i="1"/>
  <c r="N128" i="1"/>
  <c r="M128" i="1"/>
  <c r="K128" i="1"/>
  <c r="AB127" i="1"/>
  <c r="AC127" i="1"/>
  <c r="AD127" i="1"/>
  <c r="AE127" i="1"/>
  <c r="AF127" i="1"/>
  <c r="AG127" i="1"/>
  <c r="AH127" i="1"/>
  <c r="N127" i="1"/>
  <c r="M127" i="1"/>
  <c r="K127" i="1"/>
  <c r="AB126" i="1"/>
  <c r="AC126" i="1"/>
  <c r="AD126" i="1"/>
  <c r="AE126" i="1"/>
  <c r="AF126" i="1"/>
  <c r="AG126" i="1"/>
  <c r="AH126" i="1"/>
  <c r="N126" i="1"/>
  <c r="M126" i="1"/>
  <c r="K126" i="1"/>
  <c r="AB125" i="1"/>
  <c r="AC125" i="1"/>
  <c r="AD125" i="1"/>
  <c r="AE125" i="1"/>
  <c r="AF125" i="1"/>
  <c r="AG125" i="1"/>
  <c r="AH125" i="1"/>
  <c r="N125" i="1"/>
  <c r="M125" i="1"/>
  <c r="K125" i="1"/>
  <c r="AB124" i="1"/>
  <c r="AC124" i="1"/>
  <c r="AD124" i="1"/>
  <c r="AE124" i="1"/>
  <c r="AF124" i="1"/>
  <c r="AG124" i="1"/>
  <c r="AH124" i="1"/>
  <c r="N124" i="1"/>
  <c r="M124" i="1"/>
  <c r="K124" i="1"/>
  <c r="AB123" i="1"/>
  <c r="AC123" i="1"/>
  <c r="AD123" i="1"/>
  <c r="AE123" i="1"/>
  <c r="AF123" i="1"/>
  <c r="AG123" i="1"/>
  <c r="AH123" i="1"/>
  <c r="N123" i="1"/>
  <c r="M123" i="1"/>
  <c r="K123" i="1"/>
  <c r="AB122" i="1"/>
  <c r="AC122" i="1"/>
  <c r="AD122" i="1"/>
  <c r="AE122" i="1"/>
  <c r="AF122" i="1"/>
  <c r="AG122" i="1"/>
  <c r="AH122" i="1"/>
  <c r="N122" i="1"/>
  <c r="M122" i="1"/>
  <c r="K122" i="1"/>
  <c r="AB121" i="1"/>
  <c r="AC121" i="1"/>
  <c r="AD121" i="1"/>
  <c r="AE121" i="1"/>
  <c r="AF121" i="1"/>
  <c r="AG121" i="1"/>
  <c r="AH121" i="1"/>
  <c r="N121" i="1"/>
  <c r="M121" i="1"/>
  <c r="K121" i="1"/>
  <c r="AB120" i="1"/>
  <c r="AC120" i="1"/>
  <c r="AD120" i="1"/>
  <c r="AE120" i="1"/>
  <c r="AF120" i="1"/>
  <c r="AG120" i="1"/>
  <c r="AH120" i="1"/>
  <c r="N120" i="1"/>
  <c r="M120" i="1"/>
  <c r="K120" i="1"/>
  <c r="AB119" i="1"/>
  <c r="AC119" i="1"/>
  <c r="AD119" i="1"/>
  <c r="AE119" i="1"/>
  <c r="AF119" i="1"/>
  <c r="AG119" i="1"/>
  <c r="AH119" i="1"/>
  <c r="N119" i="1"/>
  <c r="M119" i="1"/>
  <c r="K119" i="1"/>
  <c r="AB118" i="1"/>
  <c r="AC118" i="1"/>
  <c r="AD118" i="1"/>
  <c r="AE118" i="1"/>
  <c r="AF118" i="1"/>
  <c r="AG118" i="1"/>
  <c r="AH118" i="1"/>
  <c r="N118" i="1"/>
  <c r="M118" i="1"/>
  <c r="K118" i="1"/>
  <c r="AB117" i="1"/>
  <c r="AC117" i="1"/>
  <c r="AD117" i="1"/>
  <c r="AE117" i="1"/>
  <c r="AF117" i="1"/>
  <c r="AG117" i="1"/>
  <c r="AH117" i="1"/>
  <c r="N117" i="1"/>
  <c r="M117" i="1"/>
  <c r="K117" i="1"/>
  <c r="AB116" i="1"/>
  <c r="AC116" i="1"/>
  <c r="AD116" i="1"/>
  <c r="AE116" i="1"/>
  <c r="AF116" i="1"/>
  <c r="AG116" i="1"/>
  <c r="AH116" i="1"/>
  <c r="N116" i="1"/>
  <c r="M116" i="1"/>
  <c r="K116" i="1"/>
  <c r="AB115" i="1"/>
  <c r="AC115" i="1"/>
  <c r="AD115" i="1"/>
  <c r="AE115" i="1"/>
  <c r="AF115" i="1"/>
  <c r="AG115" i="1"/>
  <c r="AH115" i="1"/>
  <c r="N115" i="1"/>
  <c r="M115" i="1"/>
  <c r="K115" i="1"/>
  <c r="AB114" i="1"/>
  <c r="AC114" i="1"/>
  <c r="AD114" i="1"/>
  <c r="AE114" i="1"/>
  <c r="AF114" i="1"/>
  <c r="AG114" i="1"/>
  <c r="AH114" i="1"/>
  <c r="N114" i="1"/>
  <c r="M114" i="1"/>
  <c r="K114" i="1"/>
  <c r="AB113" i="1"/>
  <c r="AC113" i="1"/>
  <c r="AD113" i="1"/>
  <c r="AE113" i="1"/>
  <c r="AF113" i="1"/>
  <c r="AG113" i="1"/>
  <c r="AH113" i="1"/>
  <c r="N113" i="1"/>
  <c r="M113" i="1"/>
  <c r="K113" i="1"/>
  <c r="AB112" i="1"/>
  <c r="AC112" i="1"/>
  <c r="AD112" i="1"/>
  <c r="AE112" i="1"/>
  <c r="AF112" i="1"/>
  <c r="AG112" i="1"/>
  <c r="AH112" i="1"/>
  <c r="N112" i="1"/>
  <c r="M112" i="1"/>
  <c r="K112" i="1"/>
  <c r="AB111" i="1"/>
  <c r="AC111" i="1"/>
  <c r="AD111" i="1"/>
  <c r="AE111" i="1"/>
  <c r="AF111" i="1"/>
  <c r="AG111" i="1"/>
  <c r="AH111" i="1"/>
  <c r="N111" i="1"/>
  <c r="M111" i="1"/>
  <c r="K111" i="1"/>
  <c r="AB110" i="1"/>
  <c r="AC110" i="1"/>
  <c r="AD110" i="1"/>
  <c r="AE110" i="1"/>
  <c r="AF110" i="1"/>
  <c r="AG110" i="1"/>
  <c r="AH110" i="1"/>
  <c r="N110" i="1"/>
  <c r="M110" i="1"/>
  <c r="K110" i="1"/>
  <c r="AB109" i="1"/>
  <c r="AC109" i="1"/>
  <c r="AD109" i="1"/>
  <c r="AE109" i="1"/>
  <c r="AF109" i="1"/>
  <c r="AG109" i="1"/>
  <c r="AH109" i="1"/>
  <c r="N109" i="1"/>
  <c r="M109" i="1"/>
  <c r="K109" i="1"/>
  <c r="AB108" i="1"/>
  <c r="AC108" i="1"/>
  <c r="AD108" i="1"/>
  <c r="AE108" i="1"/>
  <c r="AF108" i="1"/>
  <c r="AG108" i="1"/>
  <c r="AH108" i="1"/>
  <c r="N108" i="1"/>
  <c r="M108" i="1"/>
  <c r="K108" i="1"/>
  <c r="AB107" i="1"/>
  <c r="AC107" i="1"/>
  <c r="AD107" i="1"/>
  <c r="AE107" i="1"/>
  <c r="AF107" i="1"/>
  <c r="AG107" i="1"/>
  <c r="AH107" i="1"/>
  <c r="N107" i="1"/>
  <c r="M107" i="1"/>
  <c r="K107" i="1"/>
  <c r="AB106" i="1"/>
  <c r="AC106" i="1"/>
  <c r="AD106" i="1"/>
  <c r="AE106" i="1"/>
  <c r="AF106" i="1"/>
  <c r="AG106" i="1"/>
  <c r="AH106" i="1"/>
  <c r="N106" i="1"/>
  <c r="M106" i="1"/>
  <c r="K106" i="1"/>
  <c r="AB105" i="1"/>
  <c r="AC105" i="1"/>
  <c r="AD105" i="1"/>
  <c r="AE105" i="1"/>
  <c r="AF105" i="1"/>
  <c r="AG105" i="1"/>
  <c r="AH105" i="1"/>
  <c r="N105" i="1"/>
  <c r="M105" i="1"/>
  <c r="K105" i="1"/>
  <c r="AB104" i="1"/>
  <c r="AC104" i="1"/>
  <c r="AD104" i="1"/>
  <c r="AE104" i="1"/>
  <c r="AF104" i="1"/>
  <c r="AG104" i="1"/>
  <c r="AH104" i="1"/>
  <c r="N104" i="1"/>
  <c r="M104" i="1"/>
  <c r="K104" i="1"/>
  <c r="AB103" i="1"/>
  <c r="AC103" i="1"/>
  <c r="AD103" i="1"/>
  <c r="AE103" i="1"/>
  <c r="AF103" i="1"/>
  <c r="AG103" i="1"/>
  <c r="AH103" i="1"/>
  <c r="N103" i="1"/>
  <c r="M103" i="1"/>
  <c r="K103" i="1"/>
  <c r="AB102" i="1"/>
  <c r="AC102" i="1"/>
  <c r="AD102" i="1"/>
  <c r="AE102" i="1"/>
  <c r="AF102" i="1"/>
  <c r="AG102" i="1"/>
  <c r="AH102" i="1"/>
  <c r="N102" i="1"/>
  <c r="M102" i="1"/>
  <c r="K102" i="1"/>
  <c r="AB101" i="1"/>
  <c r="AC101" i="1"/>
  <c r="AD101" i="1"/>
  <c r="AE101" i="1"/>
  <c r="AF101" i="1"/>
  <c r="AG101" i="1"/>
  <c r="AH101" i="1"/>
  <c r="N101" i="1"/>
  <c r="M101" i="1"/>
  <c r="K101" i="1"/>
  <c r="AB100" i="1"/>
  <c r="AC100" i="1"/>
  <c r="AD100" i="1"/>
  <c r="AE100" i="1"/>
  <c r="AF100" i="1"/>
  <c r="AG100" i="1"/>
  <c r="AH100" i="1"/>
  <c r="N100" i="1"/>
  <c r="M100" i="1"/>
  <c r="K100" i="1"/>
  <c r="AB99" i="1"/>
  <c r="AC99" i="1"/>
  <c r="AD99" i="1"/>
  <c r="AE99" i="1"/>
  <c r="AF99" i="1"/>
  <c r="AG99" i="1"/>
  <c r="AH99" i="1"/>
  <c r="N99" i="1"/>
  <c r="M99" i="1"/>
  <c r="K99" i="1"/>
  <c r="AB98" i="1"/>
  <c r="AC98" i="1"/>
  <c r="AD98" i="1"/>
  <c r="AE98" i="1"/>
  <c r="AF98" i="1"/>
  <c r="AG98" i="1"/>
  <c r="AH98" i="1"/>
  <c r="N98" i="1"/>
  <c r="M98" i="1"/>
  <c r="K98" i="1"/>
  <c r="AB97" i="1"/>
  <c r="AC97" i="1"/>
  <c r="AD97" i="1"/>
  <c r="AE97" i="1"/>
  <c r="AF97" i="1"/>
  <c r="AG97" i="1"/>
  <c r="AH97" i="1"/>
  <c r="N97" i="1"/>
  <c r="M97" i="1"/>
  <c r="K97" i="1"/>
  <c r="AB96" i="1"/>
  <c r="AC96" i="1"/>
  <c r="AD96" i="1"/>
  <c r="AE96" i="1"/>
  <c r="AF96" i="1"/>
  <c r="AG96" i="1"/>
  <c r="AH96" i="1"/>
  <c r="N96" i="1"/>
  <c r="M96" i="1"/>
  <c r="K96" i="1"/>
  <c r="AB95" i="1"/>
  <c r="AC95" i="1"/>
  <c r="AD95" i="1"/>
  <c r="AE95" i="1"/>
  <c r="AF95" i="1"/>
  <c r="AG95" i="1"/>
  <c r="AH95" i="1"/>
  <c r="N95" i="1"/>
  <c r="M95" i="1"/>
  <c r="K95" i="1"/>
  <c r="AB94" i="1"/>
  <c r="AC94" i="1"/>
  <c r="AD94" i="1"/>
  <c r="AE94" i="1"/>
  <c r="AF94" i="1"/>
  <c r="AG94" i="1"/>
  <c r="AH94" i="1"/>
  <c r="N94" i="1"/>
  <c r="M94" i="1"/>
  <c r="K94" i="1"/>
  <c r="AB93" i="1"/>
  <c r="AC93" i="1"/>
  <c r="AD93" i="1"/>
  <c r="AE93" i="1"/>
  <c r="AF93" i="1"/>
  <c r="AG93" i="1"/>
  <c r="AH93" i="1"/>
  <c r="N93" i="1"/>
  <c r="M93" i="1"/>
  <c r="K93" i="1"/>
  <c r="AB92" i="1"/>
  <c r="AC92" i="1"/>
  <c r="AD92" i="1"/>
  <c r="AE92" i="1"/>
  <c r="AF92" i="1"/>
  <c r="AG92" i="1"/>
  <c r="AH92" i="1"/>
  <c r="N92" i="1"/>
  <c r="M92" i="1"/>
  <c r="K92" i="1"/>
  <c r="AB91" i="1"/>
  <c r="AC91" i="1"/>
  <c r="AD91" i="1"/>
  <c r="AE91" i="1"/>
  <c r="AF91" i="1"/>
  <c r="AG91" i="1"/>
  <c r="AH91" i="1"/>
  <c r="N91" i="1"/>
  <c r="M91" i="1"/>
  <c r="K91" i="1"/>
  <c r="AB90" i="1"/>
  <c r="AC90" i="1"/>
  <c r="AD90" i="1"/>
  <c r="AE90" i="1"/>
  <c r="AF90" i="1"/>
  <c r="AG90" i="1"/>
  <c r="AH90" i="1"/>
  <c r="N90" i="1"/>
  <c r="M90" i="1"/>
  <c r="K90" i="1"/>
  <c r="AB89" i="1"/>
  <c r="AC89" i="1"/>
  <c r="AD89" i="1"/>
  <c r="AE89" i="1"/>
  <c r="AF89" i="1"/>
  <c r="AG89" i="1"/>
  <c r="AH89" i="1"/>
  <c r="N89" i="1"/>
  <c r="M89" i="1"/>
  <c r="K89" i="1"/>
  <c r="AB88" i="1"/>
  <c r="AC88" i="1"/>
  <c r="AD88" i="1"/>
  <c r="AE88" i="1"/>
  <c r="AF88" i="1"/>
  <c r="AG88" i="1"/>
  <c r="AH88" i="1"/>
  <c r="N88" i="1"/>
  <c r="M88" i="1"/>
  <c r="K88" i="1"/>
  <c r="AB87" i="1"/>
  <c r="AC87" i="1"/>
  <c r="AD87" i="1"/>
  <c r="AE87" i="1"/>
  <c r="AF87" i="1"/>
  <c r="AG87" i="1"/>
  <c r="AH87" i="1"/>
  <c r="N87" i="1"/>
  <c r="M87" i="1"/>
  <c r="K87" i="1"/>
  <c r="AB86" i="1"/>
  <c r="AC86" i="1"/>
  <c r="AD86" i="1"/>
  <c r="AE86" i="1"/>
  <c r="AF86" i="1"/>
  <c r="AG86" i="1"/>
  <c r="AH86" i="1"/>
  <c r="N86" i="1"/>
  <c r="M86" i="1"/>
  <c r="K86" i="1"/>
  <c r="AB85" i="1"/>
  <c r="AC85" i="1"/>
  <c r="AD85" i="1"/>
  <c r="AE85" i="1"/>
  <c r="AF85" i="1"/>
  <c r="AG85" i="1"/>
  <c r="AH85" i="1"/>
  <c r="N85" i="1"/>
  <c r="M85" i="1"/>
  <c r="K85" i="1"/>
  <c r="AB84" i="1"/>
  <c r="AC84" i="1"/>
  <c r="AD84" i="1"/>
  <c r="AE84" i="1"/>
  <c r="AF84" i="1"/>
  <c r="AG84" i="1"/>
  <c r="AH84" i="1"/>
  <c r="N84" i="1"/>
  <c r="M84" i="1"/>
  <c r="K84" i="1"/>
  <c r="AB83" i="1"/>
  <c r="AC83" i="1"/>
  <c r="AD83" i="1"/>
  <c r="AE83" i="1"/>
  <c r="AF83" i="1"/>
  <c r="AG83" i="1"/>
  <c r="AH83" i="1"/>
  <c r="N83" i="1"/>
  <c r="M83" i="1"/>
  <c r="K83" i="1"/>
  <c r="AB82" i="1"/>
  <c r="AC82" i="1"/>
  <c r="AD82" i="1"/>
  <c r="AE82" i="1"/>
  <c r="AF82" i="1"/>
  <c r="AG82" i="1"/>
  <c r="AH82" i="1"/>
  <c r="N82" i="1"/>
  <c r="M82" i="1"/>
  <c r="K82" i="1"/>
  <c r="AB81" i="1"/>
  <c r="AC81" i="1"/>
  <c r="AD81" i="1"/>
  <c r="AE81" i="1"/>
  <c r="AF81" i="1"/>
  <c r="AG81" i="1"/>
  <c r="AH81" i="1"/>
  <c r="N81" i="1"/>
  <c r="M81" i="1"/>
  <c r="K81" i="1"/>
  <c r="AB80" i="1"/>
  <c r="AC80" i="1"/>
  <c r="AD80" i="1"/>
  <c r="AE80" i="1"/>
  <c r="AF80" i="1"/>
  <c r="AG80" i="1"/>
  <c r="AH80" i="1"/>
  <c r="N80" i="1"/>
  <c r="M80" i="1"/>
  <c r="K80" i="1"/>
  <c r="AB79" i="1"/>
  <c r="AC79" i="1"/>
  <c r="AD79" i="1"/>
  <c r="AE79" i="1"/>
  <c r="AF79" i="1"/>
  <c r="AG79" i="1"/>
  <c r="AH79" i="1"/>
  <c r="N79" i="1"/>
  <c r="M79" i="1"/>
  <c r="K79" i="1"/>
  <c r="AB78" i="1"/>
  <c r="AC78" i="1"/>
  <c r="AD78" i="1"/>
  <c r="AE78" i="1"/>
  <c r="AF78" i="1"/>
  <c r="AG78" i="1"/>
  <c r="AH78" i="1"/>
  <c r="N78" i="1"/>
  <c r="M78" i="1"/>
  <c r="K78" i="1"/>
  <c r="AB77" i="1"/>
  <c r="AC77" i="1"/>
  <c r="AD77" i="1"/>
  <c r="AE77" i="1"/>
  <c r="AF77" i="1"/>
  <c r="AG77" i="1"/>
  <c r="AH77" i="1"/>
  <c r="N77" i="1"/>
  <c r="M77" i="1"/>
  <c r="K77" i="1"/>
  <c r="AB76" i="1"/>
  <c r="AC76" i="1"/>
  <c r="AD76" i="1"/>
  <c r="AE76" i="1"/>
  <c r="AF76" i="1"/>
  <c r="AG76" i="1"/>
  <c r="AH76" i="1"/>
  <c r="N76" i="1"/>
  <c r="M76" i="1"/>
  <c r="K76" i="1"/>
  <c r="AB75" i="1"/>
  <c r="AC75" i="1"/>
  <c r="AD75" i="1"/>
  <c r="AE75" i="1"/>
  <c r="AF75" i="1"/>
  <c r="AG75" i="1"/>
  <c r="AH75" i="1"/>
  <c r="N75" i="1"/>
  <c r="M75" i="1"/>
  <c r="K75" i="1"/>
  <c r="AB74" i="1"/>
  <c r="AC74" i="1"/>
  <c r="AD74" i="1"/>
  <c r="AE74" i="1"/>
  <c r="AF74" i="1"/>
  <c r="AG74" i="1"/>
  <c r="AH74" i="1"/>
  <c r="N74" i="1"/>
  <c r="M74" i="1"/>
  <c r="K74" i="1"/>
  <c r="AB73" i="1"/>
  <c r="AC73" i="1"/>
  <c r="AD73" i="1"/>
  <c r="AE73" i="1"/>
  <c r="AF73" i="1"/>
  <c r="AG73" i="1"/>
  <c r="AH73" i="1"/>
  <c r="N73" i="1"/>
  <c r="M73" i="1"/>
  <c r="K73" i="1"/>
  <c r="AB72" i="1"/>
  <c r="AC72" i="1"/>
  <c r="AD72" i="1"/>
  <c r="AE72" i="1"/>
  <c r="AF72" i="1"/>
  <c r="AG72" i="1"/>
  <c r="AH72" i="1"/>
  <c r="N72" i="1"/>
  <c r="M72" i="1"/>
  <c r="K72" i="1"/>
  <c r="AB71" i="1"/>
  <c r="AC71" i="1"/>
  <c r="AD71" i="1"/>
  <c r="AE71" i="1"/>
  <c r="AF71" i="1"/>
  <c r="AG71" i="1"/>
  <c r="AH71" i="1"/>
  <c r="N71" i="1"/>
  <c r="M71" i="1"/>
  <c r="K71" i="1"/>
  <c r="AB70" i="1"/>
  <c r="AC70" i="1"/>
  <c r="AD70" i="1"/>
  <c r="AE70" i="1"/>
  <c r="AF70" i="1"/>
  <c r="AG70" i="1"/>
  <c r="AH70" i="1"/>
  <c r="N70" i="1"/>
  <c r="M70" i="1"/>
  <c r="K70" i="1"/>
  <c r="AB69" i="1"/>
  <c r="AC69" i="1"/>
  <c r="AD69" i="1"/>
  <c r="AE69" i="1"/>
  <c r="AF69" i="1"/>
  <c r="AG69" i="1"/>
  <c r="AH69" i="1"/>
  <c r="N69" i="1"/>
  <c r="M69" i="1"/>
  <c r="K69" i="1"/>
  <c r="AB68" i="1"/>
  <c r="AC68" i="1"/>
  <c r="AD68" i="1"/>
  <c r="AE68" i="1"/>
  <c r="AF68" i="1"/>
  <c r="AG68" i="1"/>
  <c r="AH68" i="1"/>
  <c r="N68" i="1"/>
  <c r="M68" i="1"/>
  <c r="K68" i="1"/>
  <c r="AB67" i="1"/>
  <c r="AC67" i="1"/>
  <c r="AD67" i="1"/>
  <c r="AE67" i="1"/>
  <c r="AF67" i="1"/>
  <c r="AG67" i="1"/>
  <c r="AH67" i="1"/>
  <c r="N67" i="1"/>
  <c r="M67" i="1"/>
  <c r="K67" i="1"/>
  <c r="AB66" i="1"/>
  <c r="AC66" i="1"/>
  <c r="AD66" i="1"/>
  <c r="AE66" i="1"/>
  <c r="AF66" i="1"/>
  <c r="AG66" i="1"/>
  <c r="AH66" i="1"/>
  <c r="N66" i="1"/>
  <c r="M66" i="1"/>
  <c r="K66" i="1"/>
  <c r="AB65" i="1"/>
  <c r="AC65" i="1"/>
  <c r="AD65" i="1"/>
  <c r="AE65" i="1"/>
  <c r="AF65" i="1"/>
  <c r="AG65" i="1"/>
  <c r="AH65" i="1"/>
  <c r="N65" i="1"/>
  <c r="M65" i="1"/>
  <c r="K65" i="1"/>
  <c r="AB64" i="1"/>
  <c r="AC64" i="1"/>
  <c r="AD64" i="1"/>
  <c r="AE64" i="1"/>
  <c r="AF64" i="1"/>
  <c r="AG64" i="1"/>
  <c r="AH64" i="1"/>
  <c r="N64" i="1"/>
  <c r="M64" i="1"/>
  <c r="K64" i="1"/>
  <c r="AB63" i="1"/>
  <c r="AC63" i="1"/>
  <c r="AD63" i="1"/>
  <c r="AE63" i="1"/>
  <c r="AF63" i="1"/>
  <c r="AG63" i="1"/>
  <c r="AH63" i="1"/>
  <c r="N63" i="1"/>
  <c r="M63" i="1"/>
  <c r="K63" i="1"/>
  <c r="AB62" i="1"/>
  <c r="AC62" i="1"/>
  <c r="AD62" i="1"/>
  <c r="AE62" i="1"/>
  <c r="AF62" i="1"/>
  <c r="AG62" i="1"/>
  <c r="AH62" i="1"/>
  <c r="N62" i="1"/>
  <c r="M62" i="1"/>
  <c r="K62" i="1"/>
  <c r="AB61" i="1"/>
  <c r="AC61" i="1"/>
  <c r="AD61" i="1"/>
  <c r="AE61" i="1"/>
  <c r="AF61" i="1"/>
  <c r="AG61" i="1"/>
  <c r="AH61" i="1"/>
  <c r="N61" i="1"/>
  <c r="M61" i="1"/>
  <c r="K61" i="1"/>
  <c r="AB60" i="1"/>
  <c r="AC60" i="1"/>
  <c r="AD60" i="1"/>
  <c r="AE60" i="1"/>
  <c r="AF60" i="1"/>
  <c r="AG60" i="1"/>
  <c r="AH60" i="1"/>
  <c r="N60" i="1"/>
  <c r="M60" i="1"/>
  <c r="K60" i="1"/>
  <c r="AB59" i="1"/>
  <c r="AC59" i="1"/>
  <c r="AD59" i="1"/>
  <c r="AE59" i="1"/>
  <c r="AF59" i="1"/>
  <c r="AG59" i="1"/>
  <c r="AH59" i="1"/>
  <c r="N59" i="1"/>
  <c r="M59" i="1"/>
  <c r="K59" i="1"/>
  <c r="AB58" i="1"/>
  <c r="AC58" i="1"/>
  <c r="AD58" i="1"/>
  <c r="AE58" i="1"/>
  <c r="AF58" i="1"/>
  <c r="AG58" i="1"/>
  <c r="AH58" i="1"/>
  <c r="N58" i="1"/>
  <c r="M58" i="1"/>
  <c r="K58" i="1"/>
  <c r="AB57" i="1"/>
  <c r="AC57" i="1"/>
  <c r="AD57" i="1"/>
  <c r="AE57" i="1"/>
  <c r="AF57" i="1"/>
  <c r="AG57" i="1"/>
  <c r="AH57" i="1"/>
  <c r="N57" i="1"/>
  <c r="M57" i="1"/>
  <c r="K57" i="1"/>
  <c r="AB56" i="1"/>
  <c r="AC56" i="1"/>
  <c r="AD56" i="1"/>
  <c r="AE56" i="1"/>
  <c r="AF56" i="1"/>
  <c r="AG56" i="1"/>
  <c r="AH56" i="1"/>
  <c r="N56" i="1"/>
  <c r="M56" i="1"/>
  <c r="K56" i="1"/>
  <c r="AB55" i="1"/>
  <c r="AC55" i="1"/>
  <c r="AD55" i="1"/>
  <c r="AE55" i="1"/>
  <c r="AF55" i="1"/>
  <c r="AG55" i="1"/>
  <c r="AH55" i="1"/>
  <c r="N55" i="1"/>
  <c r="M55" i="1"/>
  <c r="K55" i="1"/>
  <c r="AB54" i="1"/>
  <c r="AC54" i="1"/>
  <c r="AD54" i="1"/>
  <c r="AE54" i="1"/>
  <c r="AF54" i="1"/>
  <c r="AG54" i="1"/>
  <c r="AH54" i="1"/>
  <c r="N54" i="1"/>
  <c r="M54" i="1"/>
  <c r="K54" i="1"/>
  <c r="AB53" i="1"/>
  <c r="AC53" i="1"/>
  <c r="AD53" i="1"/>
  <c r="AE53" i="1"/>
  <c r="AF53" i="1"/>
  <c r="AG53" i="1"/>
  <c r="AH53" i="1"/>
  <c r="N53" i="1"/>
  <c r="M53" i="1"/>
  <c r="K53" i="1"/>
  <c r="AB52" i="1"/>
  <c r="AC52" i="1"/>
  <c r="AD52" i="1"/>
  <c r="AE52" i="1"/>
  <c r="AF52" i="1"/>
  <c r="AG52" i="1"/>
  <c r="AH52" i="1"/>
  <c r="N52" i="1"/>
  <c r="M52" i="1"/>
  <c r="K52" i="1"/>
  <c r="AB51" i="1"/>
  <c r="AC51" i="1"/>
  <c r="AD51" i="1"/>
  <c r="AE51" i="1"/>
  <c r="AF51" i="1"/>
  <c r="AG51" i="1"/>
  <c r="AH51" i="1"/>
  <c r="N51" i="1"/>
  <c r="M51" i="1"/>
  <c r="K51" i="1"/>
  <c r="AB50" i="1"/>
  <c r="AC50" i="1"/>
  <c r="AD50" i="1"/>
  <c r="AE50" i="1"/>
  <c r="AF50" i="1"/>
  <c r="AG50" i="1"/>
  <c r="AH50" i="1"/>
  <c r="N50" i="1"/>
  <c r="M50" i="1"/>
  <c r="K50" i="1"/>
  <c r="AB49" i="1"/>
  <c r="AC49" i="1"/>
  <c r="AD49" i="1"/>
  <c r="AE49" i="1"/>
  <c r="AF49" i="1"/>
  <c r="AG49" i="1"/>
  <c r="AH49" i="1"/>
  <c r="N49" i="1"/>
  <c r="M49" i="1"/>
  <c r="K49" i="1"/>
  <c r="AB48" i="1"/>
  <c r="AC48" i="1"/>
  <c r="AD48" i="1"/>
  <c r="AE48" i="1"/>
  <c r="AF48" i="1"/>
  <c r="AG48" i="1"/>
  <c r="AH48" i="1"/>
  <c r="N48" i="1"/>
  <c r="M48" i="1"/>
  <c r="K48" i="1"/>
  <c r="AB47" i="1"/>
  <c r="AC47" i="1"/>
  <c r="AD47" i="1"/>
  <c r="AE47" i="1"/>
  <c r="AF47" i="1"/>
  <c r="AG47" i="1"/>
  <c r="AH47" i="1"/>
  <c r="N47" i="1"/>
  <c r="M47" i="1"/>
  <c r="K47" i="1"/>
  <c r="AB46" i="1"/>
  <c r="AC46" i="1"/>
  <c r="AD46" i="1"/>
  <c r="AE46" i="1"/>
  <c r="AF46" i="1"/>
  <c r="AG46" i="1"/>
  <c r="AH46" i="1"/>
  <c r="N46" i="1"/>
  <c r="M46" i="1"/>
  <c r="K46" i="1"/>
  <c r="AB45" i="1"/>
  <c r="AC45" i="1"/>
  <c r="AD45" i="1"/>
  <c r="AE45" i="1"/>
  <c r="AF45" i="1"/>
  <c r="AG45" i="1"/>
  <c r="AH45" i="1"/>
  <c r="N45" i="1"/>
  <c r="M45" i="1"/>
  <c r="K45" i="1"/>
  <c r="AB44" i="1"/>
  <c r="AC44" i="1"/>
  <c r="AD44" i="1"/>
  <c r="AE44" i="1"/>
  <c r="AF44" i="1"/>
  <c r="AG44" i="1"/>
  <c r="AH44" i="1"/>
  <c r="N44" i="1"/>
  <c r="M44" i="1"/>
  <c r="K44" i="1"/>
  <c r="AB43" i="1"/>
  <c r="AC43" i="1"/>
  <c r="AD43" i="1"/>
  <c r="AE43" i="1"/>
  <c r="AF43" i="1"/>
  <c r="AG43" i="1"/>
  <c r="AH43" i="1"/>
  <c r="N43" i="1"/>
  <c r="M43" i="1"/>
  <c r="K43" i="1"/>
  <c r="AB42" i="1"/>
  <c r="AC42" i="1"/>
  <c r="AD42" i="1"/>
  <c r="AE42" i="1"/>
  <c r="AF42" i="1"/>
  <c r="AG42" i="1"/>
  <c r="AH42" i="1"/>
  <c r="N42" i="1"/>
  <c r="M42" i="1"/>
  <c r="K42" i="1"/>
  <c r="AB41" i="1"/>
  <c r="AC41" i="1"/>
  <c r="AD41" i="1"/>
  <c r="AE41" i="1"/>
  <c r="AF41" i="1"/>
  <c r="AG41" i="1"/>
  <c r="AH41" i="1"/>
  <c r="N41" i="1"/>
  <c r="M41" i="1"/>
  <c r="K41" i="1"/>
  <c r="AB40" i="1"/>
  <c r="AC40" i="1"/>
  <c r="AD40" i="1"/>
  <c r="AE40" i="1"/>
  <c r="AF40" i="1"/>
  <c r="AG40" i="1"/>
  <c r="AH40" i="1"/>
  <c r="N40" i="1"/>
  <c r="M40" i="1"/>
  <c r="K40" i="1"/>
  <c r="AB39" i="1"/>
  <c r="AC39" i="1"/>
  <c r="AD39" i="1"/>
  <c r="AE39" i="1"/>
  <c r="AF39" i="1"/>
  <c r="AG39" i="1"/>
  <c r="AH39" i="1"/>
  <c r="N39" i="1"/>
  <c r="M39" i="1"/>
  <c r="K39" i="1"/>
  <c r="AB38" i="1"/>
  <c r="AC38" i="1"/>
  <c r="AD38" i="1"/>
  <c r="AE38" i="1"/>
  <c r="AF38" i="1"/>
  <c r="AG38" i="1"/>
  <c r="AH38" i="1"/>
  <c r="N38" i="1"/>
  <c r="M38" i="1"/>
  <c r="K38" i="1"/>
  <c r="AB37" i="1"/>
  <c r="AC37" i="1"/>
  <c r="AD37" i="1"/>
  <c r="AE37" i="1"/>
  <c r="AF37" i="1"/>
  <c r="AG37" i="1"/>
  <c r="AH37" i="1"/>
  <c r="N37" i="1"/>
  <c r="M37" i="1"/>
  <c r="K37" i="1"/>
  <c r="AB36" i="1"/>
  <c r="AC36" i="1"/>
  <c r="AD36" i="1"/>
  <c r="AE36" i="1"/>
  <c r="AF36" i="1"/>
  <c r="AG36" i="1"/>
  <c r="AH36" i="1"/>
  <c r="N36" i="1"/>
  <c r="M36" i="1"/>
  <c r="K36" i="1"/>
  <c r="AB35" i="1"/>
  <c r="AC35" i="1"/>
  <c r="AD35" i="1"/>
  <c r="AE35" i="1"/>
  <c r="AF35" i="1"/>
  <c r="AG35" i="1"/>
  <c r="AH35" i="1"/>
  <c r="N35" i="1"/>
  <c r="M35" i="1"/>
  <c r="K35" i="1"/>
  <c r="AB34" i="1"/>
  <c r="AC34" i="1"/>
  <c r="AD34" i="1"/>
  <c r="AE34" i="1"/>
  <c r="AF34" i="1"/>
  <c r="AG34" i="1"/>
  <c r="AH34" i="1"/>
  <c r="N34" i="1"/>
  <c r="M34" i="1"/>
  <c r="K34" i="1"/>
  <c r="AB33" i="1"/>
  <c r="AC33" i="1"/>
  <c r="AD33" i="1"/>
  <c r="AE33" i="1"/>
  <c r="AF33" i="1"/>
  <c r="AG33" i="1"/>
  <c r="AH33" i="1"/>
  <c r="N33" i="1"/>
  <c r="M33" i="1"/>
  <c r="K33" i="1"/>
  <c r="AB32" i="1"/>
  <c r="AC32" i="1"/>
  <c r="AD32" i="1"/>
  <c r="AE32" i="1"/>
  <c r="AF32" i="1"/>
  <c r="AG32" i="1"/>
  <c r="AH32" i="1"/>
  <c r="N32" i="1"/>
  <c r="M32" i="1"/>
  <c r="K32" i="1"/>
  <c r="AB31" i="1"/>
  <c r="AC31" i="1"/>
  <c r="AD31" i="1"/>
  <c r="AE31" i="1"/>
  <c r="AF31" i="1"/>
  <c r="AG31" i="1"/>
  <c r="AH31" i="1"/>
  <c r="N31" i="1"/>
  <c r="M31" i="1"/>
  <c r="K31" i="1"/>
  <c r="AB30" i="1"/>
  <c r="AC30" i="1"/>
  <c r="AD30" i="1"/>
  <c r="AE30" i="1"/>
  <c r="AF30" i="1"/>
  <c r="AG30" i="1"/>
  <c r="AH30" i="1"/>
  <c r="N30" i="1"/>
  <c r="M30" i="1"/>
  <c r="K30" i="1"/>
  <c r="AB29" i="1"/>
  <c r="AC29" i="1"/>
  <c r="AD29" i="1"/>
  <c r="AE29" i="1"/>
  <c r="AF29" i="1"/>
  <c r="AG29" i="1"/>
  <c r="AH29" i="1"/>
  <c r="N29" i="1"/>
  <c r="M29" i="1"/>
  <c r="K29" i="1"/>
  <c r="AB28" i="1"/>
  <c r="AC28" i="1"/>
  <c r="AD28" i="1"/>
  <c r="AE28" i="1"/>
  <c r="AF28" i="1"/>
  <c r="AG28" i="1"/>
  <c r="AH28" i="1"/>
  <c r="N28" i="1"/>
  <c r="M28" i="1"/>
  <c r="K28" i="1"/>
  <c r="AB27" i="1"/>
  <c r="AC27" i="1"/>
  <c r="AD27" i="1"/>
  <c r="AE27" i="1"/>
  <c r="AF27" i="1"/>
  <c r="AG27" i="1"/>
  <c r="AH27" i="1"/>
  <c r="N27" i="1"/>
  <c r="M27" i="1"/>
  <c r="K27" i="1"/>
  <c r="AB26" i="1"/>
  <c r="AC26" i="1"/>
  <c r="AD26" i="1"/>
  <c r="AE26" i="1"/>
  <c r="AF26" i="1"/>
  <c r="AG26" i="1"/>
  <c r="AH26" i="1"/>
  <c r="N26" i="1"/>
  <c r="M26" i="1"/>
  <c r="K26" i="1"/>
  <c r="AB25" i="1"/>
  <c r="AC25" i="1"/>
  <c r="AD25" i="1"/>
  <c r="AE25" i="1"/>
  <c r="AF25" i="1"/>
  <c r="AG25" i="1"/>
  <c r="AH25" i="1"/>
  <c r="N25" i="1"/>
  <c r="M25" i="1"/>
  <c r="K25" i="1"/>
  <c r="AB24" i="1"/>
  <c r="AC24" i="1"/>
  <c r="AD24" i="1"/>
  <c r="AE24" i="1"/>
  <c r="AF24" i="1"/>
  <c r="AG24" i="1"/>
  <c r="AH24" i="1"/>
  <c r="N24" i="1"/>
  <c r="M24" i="1"/>
  <c r="K24" i="1"/>
  <c r="AB23" i="1"/>
  <c r="AC23" i="1"/>
  <c r="AD23" i="1"/>
  <c r="AE23" i="1"/>
  <c r="AF23" i="1"/>
  <c r="AG23" i="1"/>
  <c r="AH23" i="1"/>
  <c r="N23" i="1"/>
  <c r="M23" i="1"/>
  <c r="K23" i="1"/>
  <c r="AB22" i="1"/>
  <c r="AC22" i="1"/>
  <c r="AD22" i="1"/>
  <c r="AE22" i="1"/>
  <c r="AF22" i="1"/>
  <c r="AG22" i="1"/>
  <c r="AH22" i="1"/>
  <c r="N22" i="1"/>
  <c r="M22" i="1"/>
  <c r="K22" i="1"/>
  <c r="AB21" i="1"/>
  <c r="AC21" i="1"/>
  <c r="AD21" i="1"/>
  <c r="AE21" i="1"/>
  <c r="AF21" i="1"/>
  <c r="AG21" i="1"/>
  <c r="AH21" i="1"/>
  <c r="N21" i="1"/>
  <c r="M21" i="1"/>
  <c r="K21" i="1"/>
  <c r="AB20" i="1"/>
  <c r="AC20" i="1"/>
  <c r="AD20" i="1"/>
  <c r="AE20" i="1"/>
  <c r="AF20" i="1"/>
  <c r="AG20" i="1"/>
  <c r="AH20" i="1"/>
  <c r="N20" i="1"/>
  <c r="M20" i="1"/>
  <c r="K20" i="1"/>
  <c r="AB19" i="1"/>
  <c r="AC19" i="1"/>
  <c r="AD19" i="1"/>
  <c r="AE19" i="1"/>
  <c r="AF19" i="1"/>
  <c r="AG19" i="1"/>
  <c r="AH19" i="1"/>
  <c r="N19" i="1"/>
  <c r="M19" i="1"/>
  <c r="K19" i="1"/>
  <c r="AB18" i="1"/>
  <c r="AC18" i="1"/>
  <c r="AD18" i="1"/>
  <c r="AE18" i="1"/>
  <c r="AF18" i="1"/>
  <c r="AG18" i="1"/>
  <c r="AH18" i="1"/>
  <c r="N18" i="1"/>
  <c r="M18" i="1"/>
  <c r="K18" i="1"/>
  <c r="AB17" i="1"/>
  <c r="AC17" i="1"/>
  <c r="AD17" i="1"/>
  <c r="AE17" i="1"/>
  <c r="AF17" i="1"/>
  <c r="AG17" i="1"/>
  <c r="AH17" i="1"/>
  <c r="N17" i="1"/>
  <c r="M17" i="1"/>
  <c r="K17" i="1"/>
  <c r="AB16" i="1"/>
  <c r="AC16" i="1"/>
  <c r="AD16" i="1"/>
  <c r="AE16" i="1"/>
  <c r="AF16" i="1"/>
  <c r="AG16" i="1"/>
  <c r="AH16" i="1"/>
  <c r="N16" i="1"/>
  <c r="M16" i="1"/>
  <c r="K16" i="1"/>
  <c r="AB15" i="1"/>
  <c r="AC15" i="1"/>
  <c r="AD15" i="1"/>
  <c r="AE15" i="1"/>
  <c r="AF15" i="1"/>
  <c r="AG15" i="1"/>
  <c r="AH15" i="1"/>
  <c r="N15" i="1"/>
  <c r="M15" i="1"/>
  <c r="K15" i="1"/>
  <c r="AB14" i="1"/>
  <c r="AC14" i="1"/>
  <c r="AD14" i="1"/>
  <c r="AE14" i="1"/>
  <c r="AF14" i="1"/>
  <c r="AG14" i="1"/>
  <c r="AH14" i="1"/>
  <c r="N14" i="1"/>
  <c r="M14" i="1"/>
  <c r="K14" i="1"/>
  <c r="AB13" i="1"/>
  <c r="AC13" i="1"/>
  <c r="AD13" i="1"/>
  <c r="AE13" i="1"/>
  <c r="AF13" i="1"/>
  <c r="AG13" i="1"/>
  <c r="AH13" i="1"/>
  <c r="N13" i="1"/>
  <c r="M13" i="1"/>
  <c r="K13" i="1"/>
  <c r="AB12" i="1"/>
  <c r="AC12" i="1"/>
  <c r="AD12" i="1"/>
  <c r="AE12" i="1"/>
  <c r="AF12" i="1"/>
  <c r="AG12" i="1"/>
  <c r="AH12" i="1"/>
  <c r="N12" i="1"/>
  <c r="M12" i="1"/>
  <c r="K12" i="1"/>
  <c r="AB11" i="1"/>
  <c r="AC11" i="1"/>
  <c r="AD11" i="1"/>
  <c r="AE11" i="1"/>
  <c r="AF11" i="1"/>
  <c r="AG11" i="1"/>
  <c r="AH11" i="1"/>
  <c r="N11" i="1"/>
  <c r="M11" i="1"/>
  <c r="K11" i="1"/>
  <c r="AB10" i="1"/>
  <c r="AC10" i="1"/>
  <c r="AD10" i="1"/>
  <c r="AE10" i="1"/>
  <c r="AF10" i="1"/>
  <c r="AG10" i="1"/>
  <c r="AH10" i="1"/>
  <c r="N10" i="1"/>
  <c r="M10" i="1"/>
  <c r="K10" i="1"/>
  <c r="AB9" i="1"/>
  <c r="AC9" i="1"/>
  <c r="AD9" i="1"/>
  <c r="AE9" i="1"/>
  <c r="AF9" i="1"/>
  <c r="AG9" i="1"/>
  <c r="AH9" i="1"/>
  <c r="N9" i="1"/>
  <c r="M9" i="1"/>
  <c r="K9" i="1"/>
  <c r="AB8" i="1"/>
  <c r="AC8" i="1"/>
  <c r="AD8" i="1"/>
  <c r="AE8" i="1"/>
  <c r="AF8" i="1"/>
  <c r="AG8" i="1"/>
  <c r="AH8" i="1"/>
  <c r="N8" i="1"/>
  <c r="M8" i="1"/>
  <c r="K8" i="1"/>
  <c r="AB7" i="1"/>
  <c r="AC7" i="1"/>
  <c r="AD7" i="1"/>
  <c r="AE7" i="1"/>
  <c r="AF7" i="1"/>
  <c r="AG7" i="1"/>
  <c r="AH7" i="1"/>
  <c r="N7" i="1"/>
  <c r="M7" i="1"/>
  <c r="K7" i="1"/>
  <c r="AB6" i="1"/>
  <c r="AC6" i="1"/>
  <c r="AD6" i="1"/>
  <c r="AE6" i="1"/>
  <c r="AF6" i="1"/>
  <c r="AG6" i="1"/>
  <c r="AH6" i="1"/>
  <c r="N6" i="1"/>
  <c r="M6" i="1"/>
  <c r="K6" i="1"/>
  <c r="AB5" i="1"/>
  <c r="AC5" i="1"/>
  <c r="AD5" i="1"/>
  <c r="AE5" i="1"/>
  <c r="AF5" i="1"/>
  <c r="AG5" i="1"/>
  <c r="AH5" i="1"/>
  <c r="N5" i="1"/>
  <c r="M5" i="1"/>
  <c r="K5" i="1"/>
  <c r="AB4" i="1"/>
  <c r="AC4" i="1"/>
  <c r="AD4" i="1"/>
  <c r="AE4" i="1"/>
  <c r="AF4" i="1"/>
  <c r="AG4" i="1"/>
  <c r="AH4" i="1"/>
  <c r="N4" i="1"/>
  <c r="M4" i="1"/>
  <c r="K4" i="1"/>
  <c r="AB3" i="1"/>
  <c r="AC3" i="1"/>
  <c r="AD3" i="1"/>
  <c r="AE3" i="1"/>
  <c r="AF3" i="1"/>
  <c r="AG3" i="1"/>
  <c r="AH3" i="1"/>
  <c r="N3" i="1"/>
  <c r="M3" i="1"/>
  <c r="K3" i="1"/>
  <c r="AB2" i="1"/>
  <c r="AC2" i="1"/>
  <c r="AD2" i="1"/>
  <c r="AE2" i="1"/>
  <c r="AF2" i="1"/>
  <c r="AG2" i="1"/>
  <c r="AH2" i="1"/>
  <c r="N2" i="1"/>
  <c r="M2" i="1"/>
  <c r="K2" i="1"/>
</calcChain>
</file>

<file path=xl/sharedStrings.xml><?xml version="1.0" encoding="utf-8"?>
<sst xmlns="http://schemas.openxmlformats.org/spreadsheetml/2006/main" count="2996" uniqueCount="1375">
  <si>
    <t>NCES LEA ID</t>
  </si>
  <si>
    <t>State ID</t>
  </si>
  <si>
    <t>District Name</t>
  </si>
  <si>
    <t>Mailing Address</t>
  </si>
  <si>
    <t>City</t>
  </si>
  <si>
    <t>ST</t>
  </si>
  <si>
    <t>Zip</t>
  </si>
  <si>
    <t>Zip 4</t>
  </si>
  <si>
    <t>Phone</t>
  </si>
  <si>
    <t>Agency Type</t>
  </si>
  <si>
    <t>SRSA Eligible</t>
  </si>
  <si>
    <t>SRSA Hold Harmless</t>
  </si>
  <si>
    <t>RLIS Eligible</t>
  </si>
  <si>
    <t>DUAL Eligible</t>
  </si>
  <si>
    <t>SRSA Application Received - Final</t>
  </si>
  <si>
    <t>Final Program Cohort</t>
  </si>
  <si>
    <t>School Locale Codes
(SRSA and RLIS)</t>
  </si>
  <si>
    <t>Defined as Rural by State
(SRSA and RLIS)</t>
  </si>
  <si>
    <t>Locale codes of 41,42,or 43  (SRSA Rural)</t>
  </si>
  <si>
    <t>Average Daily Attendance 
(SRSA Small)</t>
  </si>
  <si>
    <t>County pop density &lt; 10
(SRSA Small)</t>
  </si>
  <si>
    <t>Locale codes of 32,33,41,42,or 43
(RLIS Rural)</t>
  </si>
  <si>
    <t>Pct children below 20% Pov
(RLIS Low Income)</t>
  </si>
  <si>
    <t>LEA met RLIS Low Income criteria</t>
  </si>
  <si>
    <t>State-provided alt pov
(RLIS Low Income)</t>
  </si>
  <si>
    <t>FY16 Title IIA Amount</t>
  </si>
  <si>
    <t>FY17 Title IVA Amount</t>
  </si>
  <si>
    <t>SRSA rural eligible</t>
  </si>
  <si>
    <t>SRSA Small Eligible</t>
  </si>
  <si>
    <t>SRSA eligible</t>
  </si>
  <si>
    <t>RLIS rural eligible</t>
  </si>
  <si>
    <t>RLIS pov. Eligible</t>
  </si>
  <si>
    <t>RLIS eligible</t>
  </si>
  <si>
    <t>Dual</t>
  </si>
  <si>
    <t>HH</t>
  </si>
  <si>
    <t>2700126</t>
  </si>
  <si>
    <t>MN-012854</t>
  </si>
  <si>
    <t>ADA-BORUP PUBLIC SCHOOL DISTRICT</t>
  </si>
  <si>
    <t>604 THORPE AVE W</t>
  </si>
  <si>
    <t>ADA</t>
  </si>
  <si>
    <t>MN</t>
  </si>
  <si>
    <t>56510</t>
  </si>
  <si>
    <t>0308</t>
  </si>
  <si>
    <t>(218)784-5312</t>
  </si>
  <si>
    <t>Regular public school district that is NOT a component of a supervisory union</t>
  </si>
  <si>
    <t>-</t>
  </si>
  <si>
    <t>43</t>
  </si>
  <si>
    <t>Yes</t>
  </si>
  <si>
    <t>YES</t>
  </si>
  <si>
    <t>NO</t>
  </si>
  <si>
    <t>2702730</t>
  </si>
  <si>
    <t>MN-010511</t>
  </si>
  <si>
    <t>ADRIAN PUBLIC SCHOOL DISTRICT</t>
  </si>
  <si>
    <t>415 KENTUCKY AVE</t>
  </si>
  <si>
    <t>ADRIAN</t>
  </si>
  <si>
    <t>56110</t>
  </si>
  <si>
    <t>1151</t>
  </si>
  <si>
    <t>(507)483-2266</t>
  </si>
  <si>
    <t>2702760</t>
  </si>
  <si>
    <t>MN-010001</t>
  </si>
  <si>
    <t>AITKIN PUBLIC SCHOOL DISTRICT</t>
  </si>
  <si>
    <t>306 2ND ST NW</t>
  </si>
  <si>
    <t>AITKIN</t>
  </si>
  <si>
    <t>56431</t>
  </si>
  <si>
    <t>1289</t>
  </si>
  <si>
    <t>(218)927-2115</t>
  </si>
  <si>
    <t>42</t>
  </si>
  <si>
    <t>2703030</t>
  </si>
  <si>
    <t>MN-010242</t>
  </si>
  <si>
    <t>ALDEN-CONGER PUBLIC SCHOOL DISTRICT</t>
  </si>
  <si>
    <t>BOX 99</t>
  </si>
  <si>
    <t>ALDEN</t>
  </si>
  <si>
    <t>56009</t>
  </si>
  <si>
    <t>0099</t>
  </si>
  <si>
    <t>(507)874-3240</t>
  </si>
  <si>
    <t>2700355</t>
  </si>
  <si>
    <t>MN-074091</t>
  </si>
  <si>
    <t>ARCADIA CHARTER SCHOOL</t>
  </si>
  <si>
    <t>1719 CANNON RD</t>
  </si>
  <si>
    <t>NORTHFIELD</t>
  </si>
  <si>
    <t>55057</t>
  </si>
  <si>
    <t>1680</t>
  </si>
  <si>
    <t>(507)663-8806</t>
  </si>
  <si>
    <t>Independent Charter District</t>
  </si>
  <si>
    <t>32</t>
  </si>
  <si>
    <t/>
  </si>
  <si>
    <t>2700397</t>
  </si>
  <si>
    <t>MN-074227</t>
  </si>
  <si>
    <t>ART AND SCIENCE ACADEMY</t>
  </si>
  <si>
    <t>903 6TH AVENUE CT NE STE A</t>
  </si>
  <si>
    <t>ISANTI</t>
  </si>
  <si>
    <t>55040</t>
  </si>
  <si>
    <t>3229</t>
  </si>
  <si>
    <t>(763)444-0342</t>
  </si>
  <si>
    <t>41</t>
  </si>
  <si>
    <t>2703300</t>
  </si>
  <si>
    <t>MN-010261</t>
  </si>
  <si>
    <t>ASHBY PUBLIC SCHOOL DISTRICT</t>
  </si>
  <si>
    <t>PO BOX 30</t>
  </si>
  <si>
    <t>ASHBY</t>
  </si>
  <si>
    <t>56309</t>
  </si>
  <si>
    <t>0030</t>
  </si>
  <si>
    <t>(218)747-2257</t>
  </si>
  <si>
    <t>2703540</t>
  </si>
  <si>
    <t>MN-010676</t>
  </si>
  <si>
    <t>BADGER PUBLIC SCHOOL DISTRICT</t>
  </si>
  <si>
    <t>PO BOX 68</t>
  </si>
  <si>
    <t>BADGER</t>
  </si>
  <si>
    <t>56714</t>
  </si>
  <si>
    <t>0068</t>
  </si>
  <si>
    <t>(218)528-3201</t>
  </si>
  <si>
    <t>2703570</t>
  </si>
  <si>
    <t>MN-010162</t>
  </si>
  <si>
    <t>BAGLEY PUBLIC SCHOOL DISTRICT</t>
  </si>
  <si>
    <t>202 BAGLEY AVE NW</t>
  </si>
  <si>
    <t>BAGLEY</t>
  </si>
  <si>
    <t>56621</t>
  </si>
  <si>
    <t>9302</t>
  </si>
  <si>
    <t>(218)694-6184</t>
  </si>
  <si>
    <t>2703750</t>
  </si>
  <si>
    <t>MN-010542</t>
  </si>
  <si>
    <t>BATTLE LAKE PUBLIC SCHOOL DISTRICT</t>
  </si>
  <si>
    <t>402 SUMMIT ST W</t>
  </si>
  <si>
    <t>BATTLE LAKE</t>
  </si>
  <si>
    <t>56515</t>
  </si>
  <si>
    <t>4029</t>
  </si>
  <si>
    <t>(218)864-5215</t>
  </si>
  <si>
    <t>2700105</t>
  </si>
  <si>
    <t>MN-012364</t>
  </si>
  <si>
    <t>BELGRADE-BROOTEN-ELROSA SCHOOL DIST</t>
  </si>
  <si>
    <t>BOX 339</t>
  </si>
  <si>
    <t>BELGRADE</t>
  </si>
  <si>
    <t>56312</t>
  </si>
  <si>
    <t>0339</t>
  </si>
  <si>
    <t>(320)346-2278</t>
  </si>
  <si>
    <t>42, 43</t>
  </si>
  <si>
    <t>2705430</t>
  </si>
  <si>
    <t>MN-010786</t>
  </si>
  <si>
    <t>BERTHA-HEWITT PUBLIC SCHOOL DIST.</t>
  </si>
  <si>
    <t>PO BOX 8</t>
  </si>
  <si>
    <t>BERTHA</t>
  </si>
  <si>
    <t>56437</t>
  </si>
  <si>
    <t>0008</t>
  </si>
  <si>
    <t>(218)924-2500</t>
  </si>
  <si>
    <t>2700255</t>
  </si>
  <si>
    <t>MN-074145</t>
  </si>
  <si>
    <t>BIRCH GROVE COMMUNITY SCHOOL</t>
  </si>
  <si>
    <t>PO BOX 2383</t>
  </si>
  <si>
    <t>TOFTE</t>
  </si>
  <si>
    <t>55615</t>
  </si>
  <si>
    <t>2383</t>
  </si>
  <si>
    <t>(218)663-0170</t>
  </si>
  <si>
    <t>2705730</t>
  </si>
  <si>
    <t>MN-010032</t>
  </si>
  <si>
    <t>BLACKDUCK PUBLIC SCHOOL DISTRICT</t>
  </si>
  <si>
    <t>BOX 550</t>
  </si>
  <si>
    <t>BLACKDUCK</t>
  </si>
  <si>
    <t>56630</t>
  </si>
  <si>
    <t>0342</t>
  </si>
  <si>
    <t>(218)835-5200</t>
  </si>
  <si>
    <t>2705850</t>
  </si>
  <si>
    <t>MN-074001</t>
  </si>
  <si>
    <t>BLUFFVIEW MONTESSORI</t>
  </si>
  <si>
    <t>1321 GILMORE AVE</t>
  </si>
  <si>
    <t>WINONA</t>
  </si>
  <si>
    <t>55987</t>
  </si>
  <si>
    <t>2459</t>
  </si>
  <si>
    <t>(507)452-2807</t>
  </si>
  <si>
    <t>2700382</t>
  </si>
  <si>
    <t>MN-012908</t>
  </si>
  <si>
    <t>BRANDON-EVANSVILLE PUBLIC SCHOOLS</t>
  </si>
  <si>
    <t>P.O. BOX 185</t>
  </si>
  <si>
    <t>BRANDON</t>
  </si>
  <si>
    <t>56315</t>
  </si>
  <si>
    <t>0185</t>
  </si>
  <si>
    <t>(320)834-4084</t>
  </si>
  <si>
    <t>2706150</t>
  </si>
  <si>
    <t>MN-010846</t>
  </si>
  <si>
    <t>BRECKENRIDGE PUBLIC SCHOOL DISTRICT</t>
  </si>
  <si>
    <t>810 BEEDE AVE</t>
  </si>
  <si>
    <t>BRECKENRIDGE</t>
  </si>
  <si>
    <t>56520</t>
  </si>
  <si>
    <t>1660</t>
  </si>
  <si>
    <t>(218)643-6822</t>
  </si>
  <si>
    <t>2706300</t>
  </si>
  <si>
    <t>MN-010787</t>
  </si>
  <si>
    <t>BROWERVILLE PUBLIC SCHOOL DISTRICT</t>
  </si>
  <si>
    <t>BOX 185</t>
  </si>
  <si>
    <t>BROWERVILLE</t>
  </si>
  <si>
    <t>56438</t>
  </si>
  <si>
    <t>(320)594-2272</t>
  </si>
  <si>
    <t>2707110</t>
  </si>
  <si>
    <t>MN-010801</t>
  </si>
  <si>
    <t>BROWNS VALLEY PUBLIC SCHOOL DIST.</t>
  </si>
  <si>
    <t>BOX N</t>
  </si>
  <si>
    <t>BROWNS VALLEY</t>
  </si>
  <si>
    <t>56219</t>
  </si>
  <si>
    <t>0259</t>
  </si>
  <si>
    <t>(320)695-2103</t>
  </si>
  <si>
    <t>2700023</t>
  </si>
  <si>
    <t>MN-012159</t>
  </si>
  <si>
    <t>BUFFALO LK-HECTOR-STEWART PUBLIC SC</t>
  </si>
  <si>
    <t>PO BOX 307</t>
  </si>
  <si>
    <t>HECTOR</t>
  </si>
  <si>
    <t>55342</t>
  </si>
  <si>
    <t>0307</t>
  </si>
  <si>
    <t>(320)848-2233</t>
  </si>
  <si>
    <t>2707320</t>
  </si>
  <si>
    <t>MN-010836</t>
  </si>
  <si>
    <t>BUTTERFIELD PUBLIC SCHOOL DISTRICT</t>
  </si>
  <si>
    <t>BOX 189</t>
  </si>
  <si>
    <t>BUTTERFIELD</t>
  </si>
  <si>
    <t>56120</t>
  </si>
  <si>
    <t>0189</t>
  </si>
  <si>
    <t>(507)956-2771</t>
  </si>
  <si>
    <t>2707410</t>
  </si>
  <si>
    <t>MN-010911</t>
  </si>
  <si>
    <t>CAMBRIDGE-ISANTI PUBLIC SCHOOL DIST</t>
  </si>
  <si>
    <t>625A MAIN ST N</t>
  </si>
  <si>
    <t>CAMBRIDGE</t>
  </si>
  <si>
    <t>55008</t>
  </si>
  <si>
    <t>1269</t>
  </si>
  <si>
    <t>(763)689-6201</t>
  </si>
  <si>
    <t>32, 41</t>
  </si>
  <si>
    <t>2707450</t>
  </si>
  <si>
    <t>MN-010852</t>
  </si>
  <si>
    <t>CAMPBELL-TINTAH PUBLIC SCHOOL DIST.</t>
  </si>
  <si>
    <t>CAMPBELL</t>
  </si>
  <si>
    <t>56522</t>
  </si>
  <si>
    <t>(218)630-5311</t>
  </si>
  <si>
    <t>2707470</t>
  </si>
  <si>
    <t>MN-010891</t>
  </si>
  <si>
    <t>CANBY PUBLIC SCHOOL DISTRICT</t>
  </si>
  <si>
    <t>307 1ST ST W</t>
  </si>
  <si>
    <t>CANBY</t>
  </si>
  <si>
    <t>56220</t>
  </si>
  <si>
    <t>1400</t>
  </si>
  <si>
    <t>(507)223-2001</t>
  </si>
  <si>
    <t>2700324</t>
  </si>
  <si>
    <t>MN-074194</t>
  </si>
  <si>
    <t>CANNON RIVER STEM SCHOOL</t>
  </si>
  <si>
    <t>1800 14TH ST NE</t>
  </si>
  <si>
    <t>FARIBAULT</t>
  </si>
  <si>
    <t>55021</t>
  </si>
  <si>
    <t>2508</t>
  </si>
  <si>
    <t>(507)331-7836</t>
  </si>
  <si>
    <t>2707590</t>
  </si>
  <si>
    <t>MN-010093</t>
  </si>
  <si>
    <t>CARLTON PUBLIC SCHOOL DISTRICT</t>
  </si>
  <si>
    <t>BOX 310</t>
  </si>
  <si>
    <t>CARLTON</t>
  </si>
  <si>
    <t>55718</t>
  </si>
  <si>
    <t>0310</t>
  </si>
  <si>
    <t>(218)384-4225</t>
  </si>
  <si>
    <t>41, 42</t>
  </si>
  <si>
    <t>2708070</t>
  </si>
  <si>
    <t>MN-010115</t>
  </si>
  <si>
    <t>CASS LAKE-BENA PUBLIC SCHOOLS</t>
  </si>
  <si>
    <t>208 CENTRAL AVE NW</t>
  </si>
  <si>
    <t>CASS LAKE</t>
  </si>
  <si>
    <t>56633</t>
  </si>
  <si>
    <t>0004</t>
  </si>
  <si>
    <t>(218)335-2204</t>
  </si>
  <si>
    <t>2700110</t>
  </si>
  <si>
    <t>MN-012754</t>
  </si>
  <si>
    <t>CEDAR MOUNTAIN SCHOOL DISTRICT</t>
  </si>
  <si>
    <t>BOX 188</t>
  </si>
  <si>
    <t>MORGAN</t>
  </si>
  <si>
    <t>56266</t>
  </si>
  <si>
    <t>0188</t>
  </si>
  <si>
    <t>(507)249-5990</t>
  </si>
  <si>
    <t>2708940</t>
  </si>
  <si>
    <t>MN-010771</t>
  </si>
  <si>
    <t>CHOKIO-ALBERTA PUBLIC SCHOOL DIST.</t>
  </si>
  <si>
    <t>P.O. BOX 68</t>
  </si>
  <si>
    <t>CHOKIO</t>
  </si>
  <si>
    <t>56221</t>
  </si>
  <si>
    <t>(320)324-7131</t>
  </si>
  <si>
    <t>2700290</t>
  </si>
  <si>
    <t>MN-074172</t>
  </si>
  <si>
    <t>CLARKFIELD CHARTER SCHOOL</t>
  </si>
  <si>
    <t>301 13TH ST</t>
  </si>
  <si>
    <t>CLARKFIELD</t>
  </si>
  <si>
    <t>56223</t>
  </si>
  <si>
    <t>1218</t>
  </si>
  <si>
    <t>(320)669-1995</t>
  </si>
  <si>
    <t>2700103</t>
  </si>
  <si>
    <t>MN-012311</t>
  </si>
  <si>
    <t>CLEARBROOK-GONVICK SCHOOL DISTRICT</t>
  </si>
  <si>
    <t>16770 CLEARWATER LAKE RD</t>
  </si>
  <si>
    <t>CLEARBROOK</t>
  </si>
  <si>
    <t>56634</t>
  </si>
  <si>
    <t>4223</t>
  </si>
  <si>
    <t>(218)776-3112</t>
  </si>
  <si>
    <t>2709330</t>
  </si>
  <si>
    <t>MN-010391</t>
  </si>
  <si>
    <t>CLEVELAND PUBLIC SCHOOL DISTRICT</t>
  </si>
  <si>
    <t>CLEVELAND</t>
  </si>
  <si>
    <t>56017</t>
  </si>
  <si>
    <t>(507)931-5953</t>
  </si>
  <si>
    <t>2709360</t>
  </si>
  <si>
    <t>MN-010592</t>
  </si>
  <si>
    <t>CLIMAX-SHELLY PUBLIC SCHOOLS</t>
  </si>
  <si>
    <t>PO BOX 67</t>
  </si>
  <si>
    <t>CLIMAX</t>
  </si>
  <si>
    <t>56523</t>
  </si>
  <si>
    <t>0067</t>
  </si>
  <si>
    <t>(218)857-2385</t>
  </si>
  <si>
    <t>2700150</t>
  </si>
  <si>
    <t>MN-012888</t>
  </si>
  <si>
    <t>CLINTON-GRACEVILLE-BEARDSLEY</t>
  </si>
  <si>
    <t>PO BOX 361</t>
  </si>
  <si>
    <t>CLINTON</t>
  </si>
  <si>
    <t>56225</t>
  </si>
  <si>
    <t>0361</t>
  </si>
  <si>
    <t>(320)325-5282</t>
  </si>
  <si>
    <t>2700319</t>
  </si>
  <si>
    <t>MN-074188</t>
  </si>
  <si>
    <t>COLOGNE ACADEMY</t>
  </si>
  <si>
    <t>1221 S VILLAGE PKWY</t>
  </si>
  <si>
    <t>COLOGNE</t>
  </si>
  <si>
    <t>55322</t>
  </si>
  <si>
    <t>9335</t>
  </si>
  <si>
    <t>(952)466-2276</t>
  </si>
  <si>
    <t>2709540</t>
  </si>
  <si>
    <t>MN-010081</t>
  </si>
  <si>
    <t>COMFREY PUBLIC SCHOOL DISTRICT</t>
  </si>
  <si>
    <t>305 OCHRE ST W</t>
  </si>
  <si>
    <t>COMFREY</t>
  </si>
  <si>
    <t>56019</t>
  </si>
  <si>
    <t>1166</t>
  </si>
  <si>
    <t>(507)877-3491</t>
  </si>
  <si>
    <t>2713110</t>
  </si>
  <si>
    <t>MN-010166</t>
  </si>
  <si>
    <t>COOK COUNTY PUBLIC SCHOOLS</t>
  </si>
  <si>
    <t>101 W 5TH ST</t>
  </si>
  <si>
    <t>GRAND MARAIS</t>
  </si>
  <si>
    <t>55604</t>
  </si>
  <si>
    <t>1337</t>
  </si>
  <si>
    <t>(218)387-2271</t>
  </si>
  <si>
    <t>2709690</t>
  </si>
  <si>
    <t>MN-010095</t>
  </si>
  <si>
    <t>CROMWELL-WRIGHT PUBLIC SCHOOLS</t>
  </si>
  <si>
    <t>BOX 7</t>
  </si>
  <si>
    <t>CROMWELL</t>
  </si>
  <si>
    <t>55726</t>
  </si>
  <si>
    <t>0007</t>
  </si>
  <si>
    <t>(218)644-3737</t>
  </si>
  <si>
    <t>2700218</t>
  </si>
  <si>
    <t>MN-074059</t>
  </si>
  <si>
    <t>CROSSLAKE COMMUNITY CHARTER SCHOOL</t>
  </si>
  <si>
    <t>36974 COUNTY RD 66</t>
  </si>
  <si>
    <t>CROSSLAKE</t>
  </si>
  <si>
    <t>56442</t>
  </si>
  <si>
    <t>2527</t>
  </si>
  <si>
    <t>(218)692-5437</t>
  </si>
  <si>
    <t>2710090</t>
  </si>
  <si>
    <t>MN-010378</t>
  </si>
  <si>
    <t>DAWSON-BOYD PUBLIC SCHOOL DISTRICT</t>
  </si>
  <si>
    <t>848 CHESTNUT ST</t>
  </si>
  <si>
    <t>DAWSON</t>
  </si>
  <si>
    <t>56232</t>
  </si>
  <si>
    <t>2224</t>
  </si>
  <si>
    <t>(320)769-2955</t>
  </si>
  <si>
    <t>2700192</t>
  </si>
  <si>
    <t>MN-074081</t>
  </si>
  <si>
    <t>DISCOVERY PUBLIC SCHOOL FARIBAULT</t>
  </si>
  <si>
    <t>126 NW 8TH ST</t>
  </si>
  <si>
    <t>4241</t>
  </si>
  <si>
    <t>(507)331-5423</t>
  </si>
  <si>
    <t>2700369</t>
  </si>
  <si>
    <t>MN-074198</t>
  </si>
  <si>
    <t>DISCOVERY WOODS MONTESSORI SCHOOL</t>
  </si>
  <si>
    <t>604 N 7TH ST</t>
  </si>
  <si>
    <t>BRAINERD</t>
  </si>
  <si>
    <t>56401</t>
  </si>
  <si>
    <t>8888</t>
  </si>
  <si>
    <t>(218)828-8200</t>
  </si>
  <si>
    <t>33</t>
  </si>
  <si>
    <t>2700139</t>
  </si>
  <si>
    <t>MN-074026</t>
  </si>
  <si>
    <t>E.C.H.O. CHARTER SCHOOL</t>
  </si>
  <si>
    <t>PO BOX 158</t>
  </si>
  <si>
    <t>ECHO</t>
  </si>
  <si>
    <t>56237</t>
  </si>
  <si>
    <t>0158</t>
  </si>
  <si>
    <t>(507)925-4143</t>
  </si>
  <si>
    <t>2700291</t>
  </si>
  <si>
    <t>MN-074166</t>
  </si>
  <si>
    <t>EAST RANGE ACADEMY OF TECH-SCIENCE</t>
  </si>
  <si>
    <t>2000 SIEGEL BLVD</t>
  </si>
  <si>
    <t>EVELETH</t>
  </si>
  <si>
    <t>55734</t>
  </si>
  <si>
    <t>8642</t>
  </si>
  <si>
    <t>(218)744-7965</t>
  </si>
  <si>
    <t>2711220</t>
  </si>
  <si>
    <t>MN-010581</t>
  </si>
  <si>
    <t>EDGERTON PUBLIC SCHOOL DISTRICT</t>
  </si>
  <si>
    <t>PO BOX 28</t>
  </si>
  <si>
    <t>EDGERTON</t>
  </si>
  <si>
    <t>56128</t>
  </si>
  <si>
    <t>0028</t>
  </si>
  <si>
    <t>(507)442-7881</t>
  </si>
  <si>
    <t>2700261</t>
  </si>
  <si>
    <t>MN-074151</t>
  </si>
  <si>
    <t>EDVISIONS OFF CAMPUS SCHOOL</t>
  </si>
  <si>
    <t>P.O. BOX 307</t>
  </si>
  <si>
    <t>HENDERSON</t>
  </si>
  <si>
    <t>56044</t>
  </si>
  <si>
    <t>7709</t>
  </si>
  <si>
    <t>(507)248-3101</t>
  </si>
  <si>
    <t>2711460</t>
  </si>
  <si>
    <t>MN-010514</t>
  </si>
  <si>
    <t>ELLSWORTH PUBLIC SCHOOL DISTRICT</t>
  </si>
  <si>
    <t>BOX 8</t>
  </si>
  <si>
    <t>ELLSWORTH</t>
  </si>
  <si>
    <t>56129</t>
  </si>
  <si>
    <t>(507)967-2242</t>
  </si>
  <si>
    <t>2711520</t>
  </si>
  <si>
    <t>MN-010696</t>
  </si>
  <si>
    <t>ELY PUBLIC SCHOOL DISTRICT</t>
  </si>
  <si>
    <t>600 E HARVEY ST</t>
  </si>
  <si>
    <t>ELY</t>
  </si>
  <si>
    <t>55731</t>
  </si>
  <si>
    <t>1614</t>
  </si>
  <si>
    <t>(218)365-6166</t>
  </si>
  <si>
    <t>2700124</t>
  </si>
  <si>
    <t>MN-012752</t>
  </si>
  <si>
    <t>FAIRMONT AREA SCHOOL DISTRICT</t>
  </si>
  <si>
    <t>714 VICTORIA STREET STE 103</t>
  </si>
  <si>
    <t>FAIRMONT</t>
  </si>
  <si>
    <t>56031</t>
  </si>
  <si>
    <t>2287</t>
  </si>
  <si>
    <t>(507)238-4234</t>
  </si>
  <si>
    <t>33, 41</t>
  </si>
  <si>
    <t>2711910</t>
  </si>
  <si>
    <t>MN-010599</t>
  </si>
  <si>
    <t>FERTILE-BELTRAMI SCHOOL DISTRICT</t>
  </si>
  <si>
    <t>BOX 648</t>
  </si>
  <si>
    <t>FERTILE</t>
  </si>
  <si>
    <t>56540</t>
  </si>
  <si>
    <t>0648</t>
  </si>
  <si>
    <t>(218)945-6933</t>
  </si>
  <si>
    <t>2700100</t>
  </si>
  <si>
    <t>MN-012198</t>
  </si>
  <si>
    <t>FILLMORE CENTRAL</t>
  </si>
  <si>
    <t>PO BOX 50</t>
  </si>
  <si>
    <t>PRESTON</t>
  </si>
  <si>
    <t>55965</t>
  </si>
  <si>
    <t>0050</t>
  </si>
  <si>
    <t>(507)765-3845</t>
  </si>
  <si>
    <t>2712180</t>
  </si>
  <si>
    <t>MN-010600</t>
  </si>
  <si>
    <t>FISHER PUBLIC SCHOOL DISTRICT</t>
  </si>
  <si>
    <t>313 PARK AVE</t>
  </si>
  <si>
    <t>FISHER</t>
  </si>
  <si>
    <t>56723</t>
  </si>
  <si>
    <t>4009</t>
  </si>
  <si>
    <t>(218)891-4105</t>
  </si>
  <si>
    <t>2712210</t>
  </si>
  <si>
    <t>MN-010698</t>
  </si>
  <si>
    <t>FLOODWOOD PUBLIC SCHOOL DISTRICT</t>
  </si>
  <si>
    <t>P.O. BOX 287</t>
  </si>
  <si>
    <t>FLOODWOOD</t>
  </si>
  <si>
    <t>55736</t>
  </si>
  <si>
    <t>0287</t>
  </si>
  <si>
    <t>(218)476-2285</t>
  </si>
  <si>
    <t>2712480</t>
  </si>
  <si>
    <t>MN-010505</t>
  </si>
  <si>
    <t>FULDA PUBLIC SCHOOL DISTRICT</t>
  </si>
  <si>
    <t>410 N COLLEGE AVE</t>
  </si>
  <si>
    <t>FULDA</t>
  </si>
  <si>
    <t>56131</t>
  </si>
  <si>
    <t>9439</t>
  </si>
  <si>
    <t>(507)425-2514</t>
  </si>
  <si>
    <t>2700293</t>
  </si>
  <si>
    <t>MN-074168</t>
  </si>
  <si>
    <t>GLACIAL HILLS ELEMENTARY</t>
  </si>
  <si>
    <t>P.O. BOX 189</t>
  </si>
  <si>
    <t>STARBUCK</t>
  </si>
  <si>
    <t>56381</t>
  </si>
  <si>
    <t>9782</t>
  </si>
  <si>
    <t>(320)239-3840</t>
  </si>
  <si>
    <t>2700148</t>
  </si>
  <si>
    <t>MN-012886</t>
  </si>
  <si>
    <t>GLENVILLE-EMMONS SCHOOL DISTRICT</t>
  </si>
  <si>
    <t>BOX 38</t>
  </si>
  <si>
    <t>GLENVILLE</t>
  </si>
  <si>
    <t>56036</t>
  </si>
  <si>
    <t>0038</t>
  </si>
  <si>
    <t>(507)448-2889</t>
  </si>
  <si>
    <t>2713020</t>
  </si>
  <si>
    <t>MN-010561</t>
  </si>
  <si>
    <t>GOODRIDGE PUBLIC SCHOOL DISTRICT</t>
  </si>
  <si>
    <t>P.O. BOX 195</t>
  </si>
  <si>
    <t>GOODRIDGE</t>
  </si>
  <si>
    <t>56725</t>
  </si>
  <si>
    <t>0195</t>
  </si>
  <si>
    <t>(218)378-4133</t>
  </si>
  <si>
    <t>2713040</t>
  </si>
  <si>
    <t>MN-012536</t>
  </si>
  <si>
    <t>GRANADA HUNTLEY-EAST CHAIN</t>
  </si>
  <si>
    <t>BOX 17</t>
  </si>
  <si>
    <t>GRANADA</t>
  </si>
  <si>
    <t>56039</t>
  </si>
  <si>
    <t>0017</t>
  </si>
  <si>
    <t>(507)447-2211</t>
  </si>
  <si>
    <t>2713140</t>
  </si>
  <si>
    <t>MN-010495</t>
  </si>
  <si>
    <t>GRAND MEADOW PUBLIC SCHOOL DISTRICT</t>
  </si>
  <si>
    <t>BOX 68</t>
  </si>
  <si>
    <t>GRAND MEADOW</t>
  </si>
  <si>
    <t>55936</t>
  </si>
  <si>
    <t>(507)754-5318</t>
  </si>
  <si>
    <t>2700339</t>
  </si>
  <si>
    <t>MN-074100</t>
  </si>
  <si>
    <t>GREAT EXPECTATIONS</t>
  </si>
  <si>
    <t>(218)387-9322</t>
  </si>
  <si>
    <t>2700254</t>
  </si>
  <si>
    <t>MN-074144</t>
  </si>
  <si>
    <t>GREEN ISLE COMMUNITY SCHOOL</t>
  </si>
  <si>
    <t>PO BOX 277</t>
  </si>
  <si>
    <t>GREEN ISLE</t>
  </si>
  <si>
    <t>55338</t>
  </si>
  <si>
    <t>0277</t>
  </si>
  <si>
    <t>(507)326-7144</t>
  </si>
  <si>
    <t>2700107</t>
  </si>
  <si>
    <t>MN-012683</t>
  </si>
  <si>
    <t>GREENBUSH-MIDDLE RIVER SCHOOL DIST.</t>
  </si>
  <si>
    <t>BOX 70</t>
  </si>
  <si>
    <t>GREENBUSH</t>
  </si>
  <si>
    <t>56726</t>
  </si>
  <si>
    <t>0070</t>
  </si>
  <si>
    <t>(218)782-2231</t>
  </si>
  <si>
    <t>2718920</t>
  </si>
  <si>
    <t>MN-010447</t>
  </si>
  <si>
    <t>GRYGLA PUBLIC SCHOOL DISTRICT</t>
  </si>
  <si>
    <t>PO BOX 18</t>
  </si>
  <si>
    <t>GRYGLA</t>
  </si>
  <si>
    <t>56727</t>
  </si>
  <si>
    <t>0018</t>
  </si>
  <si>
    <t>(218)294-6155</t>
  </si>
  <si>
    <t>2713380</t>
  </si>
  <si>
    <t>MN-010768</t>
  </si>
  <si>
    <t>HANCOCK PUBLIC SCHOOL DISTRICT</t>
  </si>
  <si>
    <t>PO BOX 367</t>
  </si>
  <si>
    <t>HANCOCK</t>
  </si>
  <si>
    <t>56244</t>
  </si>
  <si>
    <t>0367</t>
  </si>
  <si>
    <t>(320)392-5622</t>
  </si>
  <si>
    <t>2713680</t>
  </si>
  <si>
    <t>MN-010402</t>
  </si>
  <si>
    <t>HENDRICKS PUBLIC SCHOOL DISTRICT</t>
  </si>
  <si>
    <t>200 E LINCOLN</t>
  </si>
  <si>
    <t>HENDRICKS</t>
  </si>
  <si>
    <t>56136</t>
  </si>
  <si>
    <t>0137</t>
  </si>
  <si>
    <t>(507)275-3115</t>
  </si>
  <si>
    <t>2713860</t>
  </si>
  <si>
    <t>MN-010545</t>
  </si>
  <si>
    <t>HENNING PUBLIC SCHOOL DISTRICT</t>
  </si>
  <si>
    <t>500 SCHOOL AVE</t>
  </si>
  <si>
    <t>HENNING</t>
  </si>
  <si>
    <t>56551</t>
  </si>
  <si>
    <t>4003</t>
  </si>
  <si>
    <t>(218)583-2927</t>
  </si>
  <si>
    <t>2713890</t>
  </si>
  <si>
    <t>MN-010264</t>
  </si>
  <si>
    <t>HERMAN-NORCROSS SCHOOL DISTRICT</t>
  </si>
  <si>
    <t>BOX 288</t>
  </si>
  <si>
    <t>HERMAN</t>
  </si>
  <si>
    <t>56248</t>
  </si>
  <si>
    <t>0288</t>
  </si>
  <si>
    <t>(320)677-2291</t>
  </si>
  <si>
    <t>2713930</t>
  </si>
  <si>
    <t>MN-010330</t>
  </si>
  <si>
    <t>HERON LAKE-OKABENA SCHOOL DISTRICT</t>
  </si>
  <si>
    <t>P O BOX 97</t>
  </si>
  <si>
    <t>OKABENA</t>
  </si>
  <si>
    <t>56161</t>
  </si>
  <si>
    <t>0097</t>
  </si>
  <si>
    <t>(507)853-4507</t>
  </si>
  <si>
    <t>2714010</t>
  </si>
  <si>
    <t>MN-010002</t>
  </si>
  <si>
    <t>HILL CITY PUBLIC SCHOOL DISTRICT</t>
  </si>
  <si>
    <t>500 IONE AVE</t>
  </si>
  <si>
    <t>HILL CITY</t>
  </si>
  <si>
    <t>55748</t>
  </si>
  <si>
    <t>9628</t>
  </si>
  <si>
    <t>(218)697-2394</t>
  </si>
  <si>
    <t>2714040</t>
  </si>
  <si>
    <t>MN-010671</t>
  </si>
  <si>
    <t>HILLS-BEAVER CREEK SCHOOL DISTRICT</t>
  </si>
  <si>
    <t>301 N SUMMIT AVE</t>
  </si>
  <si>
    <t>HILLS</t>
  </si>
  <si>
    <t>56138</t>
  </si>
  <si>
    <t>0547</t>
  </si>
  <si>
    <t>(507)962-3240</t>
  </si>
  <si>
    <t>2715000</t>
  </si>
  <si>
    <t>MN-010361</t>
  </si>
  <si>
    <t>INTERNATIONAL FALLS SCHOOL DISTRICT</t>
  </si>
  <si>
    <t>1515 11TH ST</t>
  </si>
  <si>
    <t>INTERNATIONAL FALLS</t>
  </si>
  <si>
    <t>56649</t>
  </si>
  <si>
    <t>2488</t>
  </si>
  <si>
    <t>(218)283-2571</t>
  </si>
  <si>
    <t>2715510</t>
  </si>
  <si>
    <t>MN-010473</t>
  </si>
  <si>
    <t>ISLE PUBLIC SCHOOL DISTRICT</t>
  </si>
  <si>
    <t>PO BOX 25</t>
  </si>
  <si>
    <t>ISLE</t>
  </si>
  <si>
    <t>56342</t>
  </si>
  <si>
    <t>0025</t>
  </si>
  <si>
    <t>(320)676-3146</t>
  </si>
  <si>
    <t>2715540</t>
  </si>
  <si>
    <t>MN-010403</t>
  </si>
  <si>
    <t>IVANHOE PUBLIC SCHOOL DISTRICT</t>
  </si>
  <si>
    <t>BOX 9</t>
  </si>
  <si>
    <t>IVANHOE</t>
  </si>
  <si>
    <t>56142</t>
  </si>
  <si>
    <t>0009</t>
  </si>
  <si>
    <t>(507)694-1540</t>
  </si>
  <si>
    <t>2700403</t>
  </si>
  <si>
    <t>MN-074229</t>
  </si>
  <si>
    <t>JANE GOODALL ENVIRONMENTAL SCIENCE</t>
  </si>
  <si>
    <t>8046 83RD STREET NW</t>
  </si>
  <si>
    <t>MAPLE LAKE</t>
  </si>
  <si>
    <t>55358</t>
  </si>
  <si>
    <t>(952)852-0129</t>
  </si>
  <si>
    <t>2700360</t>
  </si>
  <si>
    <t>MN-074118</t>
  </si>
  <si>
    <t>KALEIDOSCOPE CHARTER SCHOOL</t>
  </si>
  <si>
    <t>7525 KALLAND AVE NE</t>
  </si>
  <si>
    <t>OTSEGO</t>
  </si>
  <si>
    <t>55301</t>
  </si>
  <si>
    <t>9690</t>
  </si>
  <si>
    <t>(763)428-1890</t>
  </si>
  <si>
    <t>2700226</t>
  </si>
  <si>
    <t>MN-074066</t>
  </si>
  <si>
    <t>KATO PUBLIC CHARTER SCHOOL</t>
  </si>
  <si>
    <t>110 N 6TH ST</t>
  </si>
  <si>
    <t>MANKATO</t>
  </si>
  <si>
    <t>56001</t>
  </si>
  <si>
    <t>5312</t>
  </si>
  <si>
    <t>(507)387-5524</t>
  </si>
  <si>
    <t>13</t>
  </si>
  <si>
    <t>2717010</t>
  </si>
  <si>
    <t>MN-010036</t>
  </si>
  <si>
    <t>KELLIHER PUBLIC SCHOOL DISTRICT</t>
  </si>
  <si>
    <t>BOX 259</t>
  </si>
  <si>
    <t>KELLIHER</t>
  </si>
  <si>
    <t>56650</t>
  </si>
  <si>
    <t>(218)647-8286</t>
  </si>
  <si>
    <t>2700007</t>
  </si>
  <si>
    <t>MN-012137</t>
  </si>
  <si>
    <t>KINGSLAND PUBLIC SCHOOL DISTRICT</t>
  </si>
  <si>
    <t>705 N SECTION AVE</t>
  </si>
  <si>
    <t>SPRING VALLEY</t>
  </si>
  <si>
    <t>55975</t>
  </si>
  <si>
    <t>1500</t>
  </si>
  <si>
    <t>(507)346-7276</t>
  </si>
  <si>
    <t>2791447</t>
  </si>
  <si>
    <t>MN-012171</t>
  </si>
  <si>
    <t>KITTSON CENTRAL SCHOOL DISTRICT</t>
  </si>
  <si>
    <t>BOX 670</t>
  </si>
  <si>
    <t>HALLOCK</t>
  </si>
  <si>
    <t>56728</t>
  </si>
  <si>
    <t>0670</t>
  </si>
  <si>
    <t>(218)843-3682</t>
  </si>
  <si>
    <t>2700178</t>
  </si>
  <si>
    <t>MN-074054</t>
  </si>
  <si>
    <t>LA CRESCENT MONTESSORI &amp; STEM SCHOO</t>
  </si>
  <si>
    <t>1116 S OAK ST</t>
  </si>
  <si>
    <t>LA CRESCENT</t>
  </si>
  <si>
    <t>55947</t>
  </si>
  <si>
    <t>1332</t>
  </si>
  <si>
    <t>(507)895-4054</t>
  </si>
  <si>
    <t>22</t>
  </si>
  <si>
    <t>2700174</t>
  </si>
  <si>
    <t>MN-074050</t>
  </si>
  <si>
    <t>LAFAYETTE PUBLIC CHARTER SCHOOL</t>
  </si>
  <si>
    <t>BOX 125</t>
  </si>
  <si>
    <t>LAFAYETTE</t>
  </si>
  <si>
    <t>56054</t>
  </si>
  <si>
    <t>9700</t>
  </si>
  <si>
    <t>(507)228-8943</t>
  </si>
  <si>
    <t>2700040</t>
  </si>
  <si>
    <t>MN-520397</t>
  </si>
  <si>
    <t>LAKE AGASSIZ SPECIAL ED. COOP.</t>
  </si>
  <si>
    <t>BOX 628</t>
  </si>
  <si>
    <t>HAWLEY</t>
  </si>
  <si>
    <t>56549</t>
  </si>
  <si>
    <t>(888)267-5380</t>
  </si>
  <si>
    <t>Service Agency</t>
  </si>
  <si>
    <t>2717460</t>
  </si>
  <si>
    <t>MN-010404</t>
  </si>
  <si>
    <t>LAKE BENTON PUBLIC SCHOOL DISTRICT</t>
  </si>
  <si>
    <t>LAKE BENTON</t>
  </si>
  <si>
    <t>56149</t>
  </si>
  <si>
    <t>2717570</t>
  </si>
  <si>
    <t>MN-010390</t>
  </si>
  <si>
    <t>LAKE OF THE WOODS SCHOOL DISTRICT</t>
  </si>
  <si>
    <t>BAUDETTE</t>
  </si>
  <si>
    <t>56623</t>
  </si>
  <si>
    <t>(218)634-2735</t>
  </si>
  <si>
    <t>2740740</t>
  </si>
  <si>
    <t>MN-010381</t>
  </si>
  <si>
    <t>LAKE SUPERIOR PUBLIC SCHOOL DIST.</t>
  </si>
  <si>
    <t>1640 HWY 2 STE 200</t>
  </si>
  <si>
    <t>TWO HARBORS</t>
  </si>
  <si>
    <t>55616</t>
  </si>
  <si>
    <t>4017</t>
  </si>
  <si>
    <t>(218)834-8201</t>
  </si>
  <si>
    <t>32, 41, 43</t>
  </si>
  <si>
    <t>2717880</t>
  </si>
  <si>
    <t>MN-010356</t>
  </si>
  <si>
    <t>LANCASTER PUBLIC SCHOOL DISTRICT</t>
  </si>
  <si>
    <t>401 CENTRAL AVE S</t>
  </si>
  <si>
    <t>LANCASTER</t>
  </si>
  <si>
    <t>56735</t>
  </si>
  <si>
    <t>3602</t>
  </si>
  <si>
    <t>(218)762-5400</t>
  </si>
  <si>
    <t>2717910</t>
  </si>
  <si>
    <t>MN-010229</t>
  </si>
  <si>
    <t>LANESBORO PUBLIC SCHOOL DISTRICT</t>
  </si>
  <si>
    <t>100 KIRKWOOD ST E</t>
  </si>
  <si>
    <t>LANESBORO</t>
  </si>
  <si>
    <t>55949</t>
  </si>
  <si>
    <t>9783</t>
  </si>
  <si>
    <t>(507)467-2229</t>
  </si>
  <si>
    <t>2717940</t>
  </si>
  <si>
    <t>MN-010306</t>
  </si>
  <si>
    <t>LAPORTE PUBLIC SCHOOL DISTRICT</t>
  </si>
  <si>
    <t>315 MAIN ST W</t>
  </si>
  <si>
    <t>LAPORTE</t>
  </si>
  <si>
    <t>56461</t>
  </si>
  <si>
    <t>9522</t>
  </si>
  <si>
    <t>(218)224-2288</t>
  </si>
  <si>
    <t>2718060</t>
  </si>
  <si>
    <t>MN-010499</t>
  </si>
  <si>
    <t>LEROY-OSTRANDER PUBLIC SCHOOLS</t>
  </si>
  <si>
    <t>BOX 1000</t>
  </si>
  <si>
    <t>LEROY</t>
  </si>
  <si>
    <t>55951</t>
  </si>
  <si>
    <t>6750</t>
  </si>
  <si>
    <t>(507)324-5743</t>
  </si>
  <si>
    <t>2702640</t>
  </si>
  <si>
    <t>MN-010424</t>
  </si>
  <si>
    <t>LESTER PRAIRIE PUBLIC SCHOOL DIST.</t>
  </si>
  <si>
    <t>131 HICKORY ST N</t>
  </si>
  <si>
    <t>LESTER PRAIRIE</t>
  </si>
  <si>
    <t>55354</t>
  </si>
  <si>
    <t>7743</t>
  </si>
  <si>
    <t>(320)395-2521</t>
  </si>
  <si>
    <t>2718270</t>
  </si>
  <si>
    <t>MN-010362</t>
  </si>
  <si>
    <t>LITTLEFORK-BIG FALLS SCHOOL DIST.</t>
  </si>
  <si>
    <t>700 MAIN ST</t>
  </si>
  <si>
    <t>LITTLEFORK</t>
  </si>
  <si>
    <t>56653</t>
  </si>
  <si>
    <t>0533</t>
  </si>
  <si>
    <t>(218)278-6614</t>
  </si>
  <si>
    <t>2718360</t>
  </si>
  <si>
    <t>MN-010497</t>
  </si>
  <si>
    <t>LYLE PUBLIC SCHOOL DISTRICT</t>
  </si>
  <si>
    <t>700 2ND ST</t>
  </si>
  <si>
    <t>LYLE</t>
  </si>
  <si>
    <t>55953</t>
  </si>
  <si>
    <t>0359</t>
  </si>
  <si>
    <t>(507)325-2201</t>
  </si>
  <si>
    <t>2718390</t>
  </si>
  <si>
    <t>MN-010415</t>
  </si>
  <si>
    <t>LYND PUBLIC SCHOOL DISTRICT</t>
  </si>
  <si>
    <t>LYND</t>
  </si>
  <si>
    <t>56157</t>
  </si>
  <si>
    <t>(507)865-4404</t>
  </si>
  <si>
    <t>2718540</t>
  </si>
  <si>
    <t>MN-010238</t>
  </si>
  <si>
    <t>MABEL-CANTON PUBLIC SCHOOL DIST.</t>
  </si>
  <si>
    <t>PO BOX 337</t>
  </si>
  <si>
    <t>MABEL</t>
  </si>
  <si>
    <t>55954</t>
  </si>
  <si>
    <t>0337</t>
  </si>
  <si>
    <t>(507)493-5423</t>
  </si>
  <si>
    <t>2718570</t>
  </si>
  <si>
    <t>MN-010837</t>
  </si>
  <si>
    <t>MADELIA PUBLIC SCHOOL DISTRICT</t>
  </si>
  <si>
    <t>320 BUCK AVE SE</t>
  </si>
  <si>
    <t>MADELIA</t>
  </si>
  <si>
    <t>56062</t>
  </si>
  <si>
    <t>1836</t>
  </si>
  <si>
    <t>(507)642-3232</t>
  </si>
  <si>
    <t>2718660</t>
  </si>
  <si>
    <t>MN-010432</t>
  </si>
  <si>
    <t>MAHNOMEN PUBLIC SCHOOL DISTRICT</t>
  </si>
  <si>
    <t>BOX 319</t>
  </si>
  <si>
    <t>MAHNOMEN</t>
  </si>
  <si>
    <t>56557</t>
  </si>
  <si>
    <t>0319</t>
  </si>
  <si>
    <t>(218)935-2211</t>
  </si>
  <si>
    <t>2723550</t>
  </si>
  <si>
    <t>MN-010441</t>
  </si>
  <si>
    <t>MARSHALL COUNTY CENTRAL SCHOOLS</t>
  </si>
  <si>
    <t>NEWFOLDEN</t>
  </si>
  <si>
    <t>56738</t>
  </si>
  <si>
    <t>(218)874-8530</t>
  </si>
  <si>
    <t>2719170</t>
  </si>
  <si>
    <t>MN-010004</t>
  </si>
  <si>
    <t>MCGREGOR PUBLIC SCHOOL DISTRICT</t>
  </si>
  <si>
    <t>BOX 160</t>
  </si>
  <si>
    <t>MCGREGOR</t>
  </si>
  <si>
    <t>55760</t>
  </si>
  <si>
    <t>0160</t>
  </si>
  <si>
    <t>(218)768-2111</t>
  </si>
  <si>
    <t>2700045</t>
  </si>
  <si>
    <t>MN-520938</t>
  </si>
  <si>
    <t>MEEKER AND WRIGHT SPECIAL EDUCATION</t>
  </si>
  <si>
    <t>PO BOX 1010</t>
  </si>
  <si>
    <t>HOWARD LAKE</t>
  </si>
  <si>
    <t>55349</t>
  </si>
  <si>
    <t>4532</t>
  </si>
  <si>
    <t>(320)543-1122</t>
  </si>
  <si>
    <t>2700250</t>
  </si>
  <si>
    <t>MN-074138</t>
  </si>
  <si>
    <t>MILROY AREA CHARTER SCHOOL</t>
  </si>
  <si>
    <t>BOX 129</t>
  </si>
  <si>
    <t>MILROY</t>
  </si>
  <si>
    <t>56263</t>
  </si>
  <si>
    <t>0129</t>
  </si>
  <si>
    <t>(507)336-2563</t>
  </si>
  <si>
    <t>2721210</t>
  </si>
  <si>
    <t>MN-010635</t>
  </si>
  <si>
    <t>MILROY PUBLIC SCHOOL DISTRICT</t>
  </si>
  <si>
    <t>BOX 10</t>
  </si>
  <si>
    <t>0010</t>
  </si>
  <si>
    <t>2700300</t>
  </si>
  <si>
    <t>MN-074177</t>
  </si>
  <si>
    <t>MINISINAAKWAANG LEADERSHIP ACADEMY</t>
  </si>
  <si>
    <t>20930 367TH LN</t>
  </si>
  <si>
    <t>5968</t>
  </si>
  <si>
    <t>(218)768-5301</t>
  </si>
  <si>
    <t>2721270</t>
  </si>
  <si>
    <t>MN-010414</t>
  </si>
  <si>
    <t>MINNEOTA PUBLIC SCHOOL DISTRICT</t>
  </si>
  <si>
    <t>BOX 98 504 N MONROE ST</t>
  </si>
  <si>
    <t>MINNEOTA</t>
  </si>
  <si>
    <t>56264</t>
  </si>
  <si>
    <t>0098</t>
  </si>
  <si>
    <t>(507)872-6175</t>
  </si>
  <si>
    <t>2700092</t>
  </si>
  <si>
    <t>MN-074007</t>
  </si>
  <si>
    <t>MINNESOTA NEW COUNTRY SCHOOL</t>
  </si>
  <si>
    <t>PO BOX 488</t>
  </si>
  <si>
    <t>0488</t>
  </si>
  <si>
    <t>(507)248-3353</t>
  </si>
  <si>
    <t>2700001</t>
  </si>
  <si>
    <t>MN-010712</t>
  </si>
  <si>
    <t>MOUNTAIN IRON-BUHL SCHOOL DISTRICT</t>
  </si>
  <si>
    <t>5720 MARBLE AVE</t>
  </si>
  <si>
    <t>MOUNTAIN IRON</t>
  </si>
  <si>
    <t>55768</t>
  </si>
  <si>
    <t>0537</t>
  </si>
  <si>
    <t>(218)735-8271</t>
  </si>
  <si>
    <t>33, 41, 42</t>
  </si>
  <si>
    <t>2723010</t>
  </si>
  <si>
    <t>MN-010173</t>
  </si>
  <si>
    <t>MOUNTAIN LAKE PUBLIC SCHOOLS</t>
  </si>
  <si>
    <t>BOX 400 450 12TH ST</t>
  </si>
  <si>
    <t>MOUNTAIN LAKE</t>
  </si>
  <si>
    <t>56159</t>
  </si>
  <si>
    <t>1593</t>
  </si>
  <si>
    <t>(507)427-2325</t>
  </si>
  <si>
    <t>2723310</t>
  </si>
  <si>
    <t>MN-010319</t>
  </si>
  <si>
    <t>NASHWAUK-KEEWATIN SCHOOL DISTRICT</t>
  </si>
  <si>
    <t>400 2ND ST.</t>
  </si>
  <si>
    <t>NASHWAUK</t>
  </si>
  <si>
    <t>55769</t>
  </si>
  <si>
    <t>1298</t>
  </si>
  <si>
    <t>(218)885-1280</t>
  </si>
  <si>
    <t>2700275</t>
  </si>
  <si>
    <t>MN-074155</t>
  </si>
  <si>
    <t>NAYTAHWAUSH COMMUNITY SCHOOL</t>
  </si>
  <si>
    <t>242 CHURCH ST</t>
  </si>
  <si>
    <t>NAYTAHWAUSH</t>
  </si>
  <si>
    <t>56566</t>
  </si>
  <si>
    <t>(218)935-5025</t>
  </si>
  <si>
    <t>2700179</t>
  </si>
  <si>
    <t>MN-074055</t>
  </si>
  <si>
    <t>NERSTRAND CHARTER SCHOOL</t>
  </si>
  <si>
    <t>PO BOX 156</t>
  </si>
  <si>
    <t>NERSTRAND</t>
  </si>
  <si>
    <t>55053</t>
  </si>
  <si>
    <t>0156</t>
  </si>
  <si>
    <t>(507)333-6854</t>
  </si>
  <si>
    <t>2733720</t>
  </si>
  <si>
    <t>MN-010707</t>
  </si>
  <si>
    <t>NETT LAKE PUBLIC SCHOOL DISTRICT</t>
  </si>
  <si>
    <t>13090 WESTLEY DR</t>
  </si>
  <si>
    <t>NETT LAKE</t>
  </si>
  <si>
    <t>55772</t>
  </si>
  <si>
    <t>8122</t>
  </si>
  <si>
    <t>(218)757-3102</t>
  </si>
  <si>
    <t>2723370</t>
  </si>
  <si>
    <t>MN-010308</t>
  </si>
  <si>
    <t>NEVIS PUBLIC SCHOOL DISTRICT</t>
  </si>
  <si>
    <t>P. O. BOX 138</t>
  </si>
  <si>
    <t>NEVIS</t>
  </si>
  <si>
    <t>56467</t>
  </si>
  <si>
    <t>0138</t>
  </si>
  <si>
    <t>(218)652-3500</t>
  </si>
  <si>
    <t>2700214</t>
  </si>
  <si>
    <t>MN-074093</t>
  </si>
  <si>
    <t>NEW CENTURY ACADEMY</t>
  </si>
  <si>
    <t>1000 5TH AVE SE</t>
  </si>
  <si>
    <t>HUTCHINSON</t>
  </si>
  <si>
    <t>55350</t>
  </si>
  <si>
    <t>7028</t>
  </si>
  <si>
    <t>(320)234-3660</t>
  </si>
  <si>
    <t>2700277</t>
  </si>
  <si>
    <t>MN-074161</t>
  </si>
  <si>
    <t>NEW DISCOVERIES MONTESSORI ACADEMY</t>
  </si>
  <si>
    <t>1000 FIFTH AVENUE SE</t>
  </si>
  <si>
    <t>(320)234-6362</t>
  </si>
  <si>
    <t>2723580</t>
  </si>
  <si>
    <t>MN-010507</t>
  </si>
  <si>
    <t>NICOLLET PUBLIC SCHOOL DISTRICT</t>
  </si>
  <si>
    <t>PO BOX 108</t>
  </si>
  <si>
    <t>NICOLLET</t>
  </si>
  <si>
    <t>56074</t>
  </si>
  <si>
    <t>0108</t>
  </si>
  <si>
    <t>(507)232-3411</t>
  </si>
  <si>
    <t>2700101</t>
  </si>
  <si>
    <t>MN-012215</t>
  </si>
  <si>
    <t>NORMAN COUNTY EAST SCHOOL DISTRICT</t>
  </si>
  <si>
    <t>BOX 420</t>
  </si>
  <si>
    <t>TWIN VALLEY</t>
  </si>
  <si>
    <t>56584</t>
  </si>
  <si>
    <t>0420</t>
  </si>
  <si>
    <t>(218)584-5151</t>
  </si>
  <si>
    <t>2791448</t>
  </si>
  <si>
    <t>MN-012527</t>
  </si>
  <si>
    <t>NORMAN COUNTY WEST SCHOOL DISTRICT</t>
  </si>
  <si>
    <t>225 2ND AVENUE EAST</t>
  </si>
  <si>
    <t>HALSTAD</t>
  </si>
  <si>
    <t>56548</t>
  </si>
  <si>
    <t>(218)456-2151</t>
  </si>
  <si>
    <t>2700208</t>
  </si>
  <si>
    <t>MN-074084</t>
  </si>
  <si>
    <t>NORTH SHORE COMMUNITY SCHOOL</t>
  </si>
  <si>
    <t>5926 RYAN RD</t>
  </si>
  <si>
    <t>DULUTH</t>
  </si>
  <si>
    <t>55804</t>
  </si>
  <si>
    <t>9672</t>
  </si>
  <si>
    <t>(218)525-0663</t>
  </si>
  <si>
    <t>2700256</t>
  </si>
  <si>
    <t>MN-074146</t>
  </si>
  <si>
    <t>NORTHERN LIGHTS COMMUNITY SCHOOL</t>
  </si>
  <si>
    <t>P.O. BOX 2829</t>
  </si>
  <si>
    <t>WARBA</t>
  </si>
  <si>
    <t>55793</t>
  </si>
  <si>
    <t>2829</t>
  </si>
  <si>
    <t>(218)492-4400</t>
  </si>
  <si>
    <t>2730870</t>
  </si>
  <si>
    <t>MN-010118</t>
  </si>
  <si>
    <t>NORTHLAND COMMUNITY SCHOOLS</t>
  </si>
  <si>
    <t>316 MAIN ST E</t>
  </si>
  <si>
    <t>REMER</t>
  </si>
  <si>
    <t>56672</t>
  </si>
  <si>
    <t>9701</t>
  </si>
  <si>
    <t>(218)566-2351</t>
  </si>
  <si>
    <t>2723970</t>
  </si>
  <si>
    <t>MN-010333</t>
  </si>
  <si>
    <t>OGILVIE PUBLIC SCHOOL DISTRICT</t>
  </si>
  <si>
    <t>333 SCHOOL DR</t>
  </si>
  <si>
    <t>OGILVIE</t>
  </si>
  <si>
    <t>56358</t>
  </si>
  <si>
    <t>(320)272-5075</t>
  </si>
  <si>
    <t>2725050</t>
  </si>
  <si>
    <t>MN-010480</t>
  </si>
  <si>
    <t>ONAMIA PUBLIC SCHOOL DISTRICT</t>
  </si>
  <si>
    <t>35465 125TH AVE</t>
  </si>
  <si>
    <t>ONAMIA</t>
  </si>
  <si>
    <t>56359</t>
  </si>
  <si>
    <t>2807</t>
  </si>
  <si>
    <t>(320)532-4174</t>
  </si>
  <si>
    <t>2700328</t>
  </si>
  <si>
    <t>MN-012903</t>
  </si>
  <si>
    <t>ORTONVILLE PUBLIC SCHOOLS</t>
  </si>
  <si>
    <t>200 TROJAN DR</t>
  </si>
  <si>
    <t>ORTONVILLE</t>
  </si>
  <si>
    <t>56278</t>
  </si>
  <si>
    <t>0247</t>
  </si>
  <si>
    <t>(320)839-6181</t>
  </si>
  <si>
    <t>2700321</t>
  </si>
  <si>
    <t>MN-074195</t>
  </si>
  <si>
    <t>OSHKI OGIMAAG CHARTER SCHOOL</t>
  </si>
  <si>
    <t>P.O. BOX 320</t>
  </si>
  <si>
    <t>GRAND PORTAGE</t>
  </si>
  <si>
    <t>55605</t>
  </si>
  <si>
    <t>0320</t>
  </si>
  <si>
    <t>(218)475-2112</t>
  </si>
  <si>
    <t>2728110</t>
  </si>
  <si>
    <t>MN-010547</t>
  </si>
  <si>
    <t>PARKERS PRAIRIE PUBLIC SCHOOL DIST.</t>
  </si>
  <si>
    <t>BOX 46 411 S OTTER AVE</t>
  </si>
  <si>
    <t>PARKERS PRAIRIE</t>
  </si>
  <si>
    <t>56361</t>
  </si>
  <si>
    <t>0046</t>
  </si>
  <si>
    <t>(218)338-6011</t>
  </si>
  <si>
    <t>2700191</t>
  </si>
  <si>
    <t>MN-074080</t>
  </si>
  <si>
    <t>PILLAGER AREA CHARTER SCHOOL</t>
  </si>
  <si>
    <t>BOX 130</t>
  </si>
  <si>
    <t>PILLAGER</t>
  </si>
  <si>
    <t>56473</t>
  </si>
  <si>
    <t>2179</t>
  </si>
  <si>
    <t>(218)746-3875</t>
  </si>
  <si>
    <t>2728960</t>
  </si>
  <si>
    <t>MN-010025</t>
  </si>
  <si>
    <t>PINE POINT PUBLIC SCHOOL DISTRICT</t>
  </si>
  <si>
    <t>P.O. BOX 8</t>
  </si>
  <si>
    <t>PONSFORD</t>
  </si>
  <si>
    <t>56575</t>
  </si>
  <si>
    <t>(218)573-4102</t>
  </si>
  <si>
    <t>2700212</t>
  </si>
  <si>
    <t>MN-074090</t>
  </si>
  <si>
    <t>PRAIRIE CREEK COMMUNITY SCHOOL</t>
  </si>
  <si>
    <t>27695 DENMARK AVE</t>
  </si>
  <si>
    <t>5333</t>
  </si>
  <si>
    <t>(507)645-9640</t>
  </si>
  <si>
    <t>2700385</t>
  </si>
  <si>
    <t>MN-012906</t>
  </si>
  <si>
    <t>RED LAKE COUNTY CENTRAL PUBLIC SCH</t>
  </si>
  <si>
    <t>PO BOX 100</t>
  </si>
  <si>
    <t>OKLEE</t>
  </si>
  <si>
    <t>56742</t>
  </si>
  <si>
    <t>0100</t>
  </si>
  <si>
    <t>(218)796-5136</t>
  </si>
  <si>
    <t>2730450</t>
  </si>
  <si>
    <t>MN-010630</t>
  </si>
  <si>
    <t>RED LAKE FALLS PUBLIC SCHOOL DIST.</t>
  </si>
  <si>
    <t>BOX 399</t>
  </si>
  <si>
    <t>RED LAKE FALLS</t>
  </si>
  <si>
    <t>56750</t>
  </si>
  <si>
    <t>0399</t>
  </si>
  <si>
    <t>(218)253-2139</t>
  </si>
  <si>
    <t>2730510</t>
  </si>
  <si>
    <t>MN-010038</t>
  </si>
  <si>
    <t>RED LAKE PUBLIC SCHOOL DISTRICT</t>
  </si>
  <si>
    <t>PO BOX 499</t>
  </si>
  <si>
    <t>RED LAKE</t>
  </si>
  <si>
    <t>56671</t>
  </si>
  <si>
    <t>0499</t>
  </si>
  <si>
    <t>(218)679-3353</t>
  </si>
  <si>
    <t>2700132</t>
  </si>
  <si>
    <t>MN-012884</t>
  </si>
  <si>
    <t>RED ROCK CENTRAL SCHOOL DISTRICT</t>
  </si>
  <si>
    <t>BOX 278</t>
  </si>
  <si>
    <t>LAMBERTON</t>
  </si>
  <si>
    <t>56152</t>
  </si>
  <si>
    <t>0278</t>
  </si>
  <si>
    <t>(507)752-7361</t>
  </si>
  <si>
    <t>2700163</t>
  </si>
  <si>
    <t>MN-012890</t>
  </si>
  <si>
    <t>RENVILLE COUNTY WEST SCHOOL DIST.</t>
  </si>
  <si>
    <t>BOX 338</t>
  </si>
  <si>
    <t>RENVILLE</t>
  </si>
  <si>
    <t>56284</t>
  </si>
  <si>
    <t>0338</t>
  </si>
  <si>
    <t>(320)329-8362</t>
  </si>
  <si>
    <t>2700194</t>
  </si>
  <si>
    <t>MN-074083</t>
  </si>
  <si>
    <t>RIDGEWAY COMMUNITY SCHOOL</t>
  </si>
  <si>
    <t>35564 COUNTY RD 12</t>
  </si>
  <si>
    <t>HOUSTON</t>
  </si>
  <si>
    <t>55943</t>
  </si>
  <si>
    <t>4006</t>
  </si>
  <si>
    <t>(507)454-9566</t>
  </si>
  <si>
    <t>2700221</t>
  </si>
  <si>
    <t>MN-074064</t>
  </si>
  <si>
    <t>RIVERWAY LEARNING COMMUNITY CHTR</t>
  </si>
  <si>
    <t>1733 SERVICE DRIVE STE 18</t>
  </si>
  <si>
    <t>2286</t>
  </si>
  <si>
    <t>(507)474-6120</t>
  </si>
  <si>
    <t>2732250</t>
  </si>
  <si>
    <t>MN-010682</t>
  </si>
  <si>
    <t>ROSEAU PUBLIC SCHOOL DISTRICT</t>
  </si>
  <si>
    <t>509 3RD ST NE</t>
  </si>
  <si>
    <t>ROSEAU</t>
  </si>
  <si>
    <t>56751</t>
  </si>
  <si>
    <t>1199</t>
  </si>
  <si>
    <t>(218)463-1471</t>
  </si>
  <si>
    <t>2732460</t>
  </si>
  <si>
    <t>MN-010850</t>
  </si>
  <si>
    <t>ROTHSAY PUBLIC SCHOOL DISTRICT</t>
  </si>
  <si>
    <t>2040 CO RD 52</t>
  </si>
  <si>
    <t>ROTHSAY</t>
  </si>
  <si>
    <t>56579</t>
  </si>
  <si>
    <t>(218)867-2116</t>
  </si>
  <si>
    <t>2700388</t>
  </si>
  <si>
    <t>MN-012907</t>
  </si>
  <si>
    <t>ROUND LAKE-BREWSTER PUBLIC SCHOOLS</t>
  </si>
  <si>
    <t>915 4TH AVE</t>
  </si>
  <si>
    <t>BREWSTER</t>
  </si>
  <si>
    <t>56119</t>
  </si>
  <si>
    <t>0309</t>
  </si>
  <si>
    <t>(507)842-5951</t>
  </si>
  <si>
    <t>2700294</t>
  </si>
  <si>
    <t>MN-012902</t>
  </si>
  <si>
    <t>RTR PUBLIC SCHOOLS</t>
  </si>
  <si>
    <t>PO BOX 659</t>
  </si>
  <si>
    <t>TYLER</t>
  </si>
  <si>
    <t>56178</t>
  </si>
  <si>
    <t>0659</t>
  </si>
  <si>
    <t>(507)247-5913</t>
  </si>
  <si>
    <t>2700225</t>
  </si>
  <si>
    <t>MN-074058</t>
  </si>
  <si>
    <t>SCHOOLCRAFT LEARNING COMMUNITY CHTR</t>
  </si>
  <si>
    <t>PO BOX 1685</t>
  </si>
  <si>
    <t>BEMIDJI</t>
  </si>
  <si>
    <t>56619</t>
  </si>
  <si>
    <t>1685</t>
  </si>
  <si>
    <t>(218)586-3284</t>
  </si>
  <si>
    <t>2732970</t>
  </si>
  <si>
    <t>MN-010820</t>
  </si>
  <si>
    <t>SEBEKA PUBLIC SCHOOL DISTRICT</t>
  </si>
  <si>
    <t>BOX 249 200 1ST ST NW</t>
  </si>
  <si>
    <t>SEBEKA</t>
  </si>
  <si>
    <t>56477</t>
  </si>
  <si>
    <t>0249</t>
  </si>
  <si>
    <t>(218)837-5101</t>
  </si>
  <si>
    <t>2733210</t>
  </si>
  <si>
    <t>MN-010084</t>
  </si>
  <si>
    <t>SLEEPY EYE PUBLIC SCHOOL DISTRICT</t>
  </si>
  <si>
    <t>400 4TH AVE SW</t>
  </si>
  <si>
    <t>SLEEPY EYE</t>
  </si>
  <si>
    <t>56085</t>
  </si>
  <si>
    <t>1204</t>
  </si>
  <si>
    <t>(507)794-7903</t>
  </si>
  <si>
    <t>2732700</t>
  </si>
  <si>
    <t>MN-010363</t>
  </si>
  <si>
    <t>SOUTH KOOCHICHING SCHOOL DISTRICT</t>
  </si>
  <si>
    <t>P.O. BOX 465</t>
  </si>
  <si>
    <t>NORTHOME</t>
  </si>
  <si>
    <t>56661</t>
  </si>
  <si>
    <t>0465</t>
  </si>
  <si>
    <t>(218)897-5275</t>
  </si>
  <si>
    <t>2700327</t>
  </si>
  <si>
    <t>MN-526083</t>
  </si>
  <si>
    <t>SOUTHERN MN EDUCATION CONSORTIUM</t>
  </si>
  <si>
    <t>(507)438-5397</t>
  </si>
  <si>
    <t>2702720</t>
  </si>
  <si>
    <t>MN-010500</t>
  </si>
  <si>
    <t>SOUTHLAND PUBLIC SCHOOL DISTRICT</t>
  </si>
  <si>
    <t>PO BOX 351</t>
  </si>
  <si>
    <t>ADAMS</t>
  </si>
  <si>
    <t>55909</t>
  </si>
  <si>
    <t>0351</t>
  </si>
  <si>
    <t>(507)582-3283</t>
  </si>
  <si>
    <t>2733300</t>
  </si>
  <si>
    <t>MN-010297</t>
  </si>
  <si>
    <t>SPRING GROVE SCHOOL DISTRICT</t>
  </si>
  <si>
    <t>BOX 626</t>
  </si>
  <si>
    <t>SPRING GROVE</t>
  </si>
  <si>
    <t>55974</t>
  </si>
  <si>
    <t>0626</t>
  </si>
  <si>
    <t>(507)498-3221</t>
  </si>
  <si>
    <t>2733390</t>
  </si>
  <si>
    <t>MN-010085</t>
  </si>
  <si>
    <t>SPRINGFIELD PUBLIC SCHOOL DISTRICT</t>
  </si>
  <si>
    <t>12 S BURNS</t>
  </si>
  <si>
    <t>SPRINGFIELD</t>
  </si>
  <si>
    <t>56087</t>
  </si>
  <si>
    <t>1299</t>
  </si>
  <si>
    <t>(507)723-4283</t>
  </si>
  <si>
    <t>2700390</t>
  </si>
  <si>
    <t>MN-074224</t>
  </si>
  <si>
    <t>STAR OF THE NORTH ACADEMY CHARTER S</t>
  </si>
  <si>
    <t>1562 VIKING BLVD</t>
  </si>
  <si>
    <t>EAST BETHEL</t>
  </si>
  <si>
    <t>55011</t>
  </si>
  <si>
    <t>(763)450-5560</t>
  </si>
  <si>
    <t>2700127</t>
  </si>
  <si>
    <t>MN-012856</t>
  </si>
  <si>
    <t>STEPHEN-ARGYLE CENTRAL SCHOOLS</t>
  </si>
  <si>
    <t>STEPHEN</t>
  </si>
  <si>
    <t>56757</t>
  </si>
  <si>
    <t>(218)478-3315</t>
  </si>
  <si>
    <t>2738280</t>
  </si>
  <si>
    <t>MN-010486</t>
  </si>
  <si>
    <t>SWANVILLE PUBLIC SCHOOL DISTRICT</t>
  </si>
  <si>
    <t>PO BOX 98</t>
  </si>
  <si>
    <t>SWANVILLE</t>
  </si>
  <si>
    <t>56382</t>
  </si>
  <si>
    <t>(320)547-5100</t>
  </si>
  <si>
    <t>2700241</t>
  </si>
  <si>
    <t>MN-074127</t>
  </si>
  <si>
    <t>TEAM ACADEMY</t>
  </si>
  <si>
    <t>220 17TH AVE NE</t>
  </si>
  <si>
    <t>WASECA</t>
  </si>
  <si>
    <t>56093</t>
  </si>
  <si>
    <t>0640</t>
  </si>
  <si>
    <t>(507)833-8326</t>
  </si>
  <si>
    <t>2700345</t>
  </si>
  <si>
    <t>MN-074106</t>
  </si>
  <si>
    <t>TREKNORTH HIGH SCHOOL</t>
  </si>
  <si>
    <t>2400 PINE RIDGE AVENUE NW</t>
  </si>
  <si>
    <t>56601</t>
  </si>
  <si>
    <t>2110</t>
  </si>
  <si>
    <t>(218)444-1888</t>
  </si>
  <si>
    <t>2791446</t>
  </si>
  <si>
    <t>MN-012358</t>
  </si>
  <si>
    <t>TRI-COUNTY SCHOOL DISTRICT</t>
  </si>
  <si>
    <t>BOX 178</t>
  </si>
  <si>
    <t>KARLSTAD</t>
  </si>
  <si>
    <t>56732</t>
  </si>
  <si>
    <t>0178</t>
  </si>
  <si>
    <t>(218)436-2261</t>
  </si>
  <si>
    <t>2700235</t>
  </si>
  <si>
    <t>MN-074095</t>
  </si>
  <si>
    <t>TRIO WOLF CREEK DISTANCE LEARNING</t>
  </si>
  <si>
    <t>13750 LAKE BLVD</t>
  </si>
  <si>
    <t>LINDSTROM</t>
  </si>
  <si>
    <t>55045</t>
  </si>
  <si>
    <t>9542</t>
  </si>
  <si>
    <t>(651)213-2017</t>
  </si>
  <si>
    <t>2740680</t>
  </si>
  <si>
    <t>MN-010458</t>
  </si>
  <si>
    <t>TRUMAN PUBLIC SCHOOL DISTRICT</t>
  </si>
  <si>
    <t>PO BOX 276</t>
  </si>
  <si>
    <t>TRUMAN</t>
  </si>
  <si>
    <t>56088</t>
  </si>
  <si>
    <t>0276</t>
  </si>
  <si>
    <t>(507)776-2111</t>
  </si>
  <si>
    <t>2740810</t>
  </si>
  <si>
    <t>MN-010914</t>
  </si>
  <si>
    <t>ULEN-HITTERDAL PUBLIC SCHOOL DIST</t>
  </si>
  <si>
    <t>BOX 389</t>
  </si>
  <si>
    <t>ULEN</t>
  </si>
  <si>
    <t>56585</t>
  </si>
  <si>
    <t>0389</t>
  </si>
  <si>
    <t>(218)596-8853</t>
  </si>
  <si>
    <t>2740830</t>
  </si>
  <si>
    <t>MN-010550</t>
  </si>
  <si>
    <t>UNDERWOOD PUBLIC SCHOOL DISTRICT</t>
  </si>
  <si>
    <t>100 SOUTHERN AVE E</t>
  </si>
  <si>
    <t>UNDERWOOD</t>
  </si>
  <si>
    <t>56586</t>
  </si>
  <si>
    <t>7013</t>
  </si>
  <si>
    <t>(218)826-6101</t>
  </si>
  <si>
    <t>2740860</t>
  </si>
  <si>
    <t>MN-010487</t>
  </si>
  <si>
    <t>UPSALA PUBLIC SCHOOL DISTRICT</t>
  </si>
  <si>
    <t>PO BOX 190</t>
  </si>
  <si>
    <t>UPSALA</t>
  </si>
  <si>
    <t>56384</t>
  </si>
  <si>
    <t>0190</t>
  </si>
  <si>
    <t>(320)573-2174</t>
  </si>
  <si>
    <t>2700372</t>
  </si>
  <si>
    <t>MN-074207</t>
  </si>
  <si>
    <t>VERMILION COUNTRY SCHOOL</t>
  </si>
  <si>
    <t>PO BOX 629</t>
  </si>
  <si>
    <t>TOWER</t>
  </si>
  <si>
    <t>55790</t>
  </si>
  <si>
    <t>0629</t>
  </si>
  <si>
    <t>(218)753-1246</t>
  </si>
  <si>
    <t>2740920</t>
  </si>
  <si>
    <t>MN-010818</t>
  </si>
  <si>
    <t>VERNDALE PUBLIC SCHOOL DISTRICT</t>
  </si>
  <si>
    <t>411 SW BROWN ST</t>
  </si>
  <si>
    <t>VERNDALE</t>
  </si>
  <si>
    <t>56481</t>
  </si>
  <si>
    <t>3000</t>
  </si>
  <si>
    <t>(218)445-5184</t>
  </si>
  <si>
    <t>2700346</t>
  </si>
  <si>
    <t>MN-074107</t>
  </si>
  <si>
    <t>VOYAGEURS EXPEDITIONARY</t>
  </si>
  <si>
    <t>3724 BEMIDJI AVE N</t>
  </si>
  <si>
    <t>4335</t>
  </si>
  <si>
    <t>(218)444-3130</t>
  </si>
  <si>
    <t>2741060</t>
  </si>
  <si>
    <t>MN-010811</t>
  </si>
  <si>
    <t>WABASHA-KELLOGG PUBLIC SCHOOL DIST.</t>
  </si>
  <si>
    <t>2113 HIAWATHA DR E</t>
  </si>
  <si>
    <t>WABASHA</t>
  </si>
  <si>
    <t>55981</t>
  </si>
  <si>
    <t>1783</t>
  </si>
  <si>
    <t>(651)565-3559</t>
  </si>
  <si>
    <t>2741430</t>
  </si>
  <si>
    <t>MN-010640</t>
  </si>
  <si>
    <t>WABASSO PUBLIC SCHOOL DISTRICT</t>
  </si>
  <si>
    <t>BOX 69 1333 MAY ST</t>
  </si>
  <si>
    <t>WABASSO</t>
  </si>
  <si>
    <t>56293</t>
  </si>
  <si>
    <t>0069</t>
  </si>
  <si>
    <t>(507)342-5114</t>
  </si>
  <si>
    <t>2700022</t>
  </si>
  <si>
    <t>MN-012155</t>
  </si>
  <si>
    <t>WADENA-DEER CREEK SCHOOL DISTRICT</t>
  </si>
  <si>
    <t>600 COLFAX AVE SW</t>
  </si>
  <si>
    <t>WADENA</t>
  </si>
  <si>
    <t>56482</t>
  </si>
  <si>
    <t>0151</t>
  </si>
  <si>
    <t>(218)632-2155</t>
  </si>
  <si>
    <t>2702910</t>
  </si>
  <si>
    <t>MN-010113</t>
  </si>
  <si>
    <t>WALKER-HACKENSACK-AKELEY SCHL. DIST</t>
  </si>
  <si>
    <t>PO BOX 4000</t>
  </si>
  <si>
    <t>WALKER</t>
  </si>
  <si>
    <t>56484</t>
  </si>
  <si>
    <t>4000</t>
  </si>
  <si>
    <t>(218)547-1311</t>
  </si>
  <si>
    <t>2700024</t>
  </si>
  <si>
    <t>MN-012176</t>
  </si>
  <si>
    <t>WARREN-ALVARADO-OSLO SCHOOL DIST.</t>
  </si>
  <si>
    <t>224 E BRIDGE AVE</t>
  </si>
  <si>
    <t>WARREN</t>
  </si>
  <si>
    <t>56762</t>
  </si>
  <si>
    <t>1599</t>
  </si>
  <si>
    <t>(218)745-5393</t>
  </si>
  <si>
    <t>2741850</t>
  </si>
  <si>
    <t>MN-010690</t>
  </si>
  <si>
    <t>WARROAD PUBLIC SCHOOL DISTRICT</t>
  </si>
  <si>
    <t>510 CEDAR AVE</t>
  </si>
  <si>
    <t>WARROAD</t>
  </si>
  <si>
    <t>56763</t>
  </si>
  <si>
    <t>2708</t>
  </si>
  <si>
    <t>(218)386-1472</t>
  </si>
  <si>
    <t>2742120</t>
  </si>
  <si>
    <t>MN-010435</t>
  </si>
  <si>
    <t>WAUBUN-OGEMA-WHITE EARTH PUBLIC SCH</t>
  </si>
  <si>
    <t>P.O. BOX 98</t>
  </si>
  <si>
    <t>WAUBUN</t>
  </si>
  <si>
    <t>56589</t>
  </si>
  <si>
    <t>(218)473-6171</t>
  </si>
  <si>
    <t>2700183</t>
  </si>
  <si>
    <t>MN-012898</t>
  </si>
  <si>
    <t>WESTBROOK-WALNUT GROVE SCHOOLS</t>
  </si>
  <si>
    <t>P O BOX 129</t>
  </si>
  <si>
    <t>WESTBROOK</t>
  </si>
  <si>
    <t>56183</t>
  </si>
  <si>
    <t>(507)274-5450</t>
  </si>
  <si>
    <t>2742330</t>
  </si>
  <si>
    <t>MN-010803</t>
  </si>
  <si>
    <t>WHEATON AREA PUBLIC SCHOOL DISTRICT</t>
  </si>
  <si>
    <t>1700 3RD AVE S</t>
  </si>
  <si>
    <t>WHEATON</t>
  </si>
  <si>
    <t>56296</t>
  </si>
  <si>
    <t>1604</t>
  </si>
  <si>
    <t>(320)563-8283</t>
  </si>
  <si>
    <t>2742750</t>
  </si>
  <si>
    <t>MN-010577</t>
  </si>
  <si>
    <t>WILLOW RIVER PUBLIC SCHOOL DISTRICT</t>
  </si>
  <si>
    <t>PO BOX 66</t>
  </si>
  <si>
    <t>WILLOW RIVER</t>
  </si>
  <si>
    <t>55795</t>
  </si>
  <si>
    <t>0066</t>
  </si>
  <si>
    <t>(218)372-3131</t>
  </si>
  <si>
    <t>2791449</t>
  </si>
  <si>
    <t>MN-012609</t>
  </si>
  <si>
    <t>WIN-E-MAC SCHOOL DISTRICT</t>
  </si>
  <si>
    <t>23130 345 ST SE</t>
  </si>
  <si>
    <t>ERSKINE</t>
  </si>
  <si>
    <t>56535</t>
  </si>
  <si>
    <t>9468</t>
  </si>
  <si>
    <t>(218)563-2900</t>
  </si>
  <si>
    <t>2744190</t>
  </si>
  <si>
    <t>MN-010100</t>
  </si>
  <si>
    <t>WRENSHALL PUBLIC SCHOOL DISTRICT</t>
  </si>
  <si>
    <t>207 PIONEER DR</t>
  </si>
  <si>
    <t>WRENSHALL</t>
  </si>
  <si>
    <t>55797</t>
  </si>
  <si>
    <t>9000</t>
  </si>
  <si>
    <t>(218)384-4274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</si>
</sst>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1" xfId="0" quotePrefix="1" applyNumberFormat="1" applyFont="1" applyFill="1" applyBorder="1" applyAlignment="1">
      <alignment horizontal="left" wrapText="1"/>
    </xf>
    <xf numFmtId="0" fontId="2" fillId="2" borderId="2" xfId="0" quotePrefix="1" applyNumberFormat="1" applyFont="1" applyFill="1" applyBorder="1" applyAlignment="1">
      <alignment horizontal="center" wrapText="1"/>
    </xf>
    <xf numFmtId="0" fontId="2" fillId="2" borderId="3" xfId="0" quotePrefix="1" applyNumberFormat="1" applyFont="1" applyFill="1" applyBorder="1" applyAlignment="1">
      <alignment horizontal="center" wrapText="1"/>
    </xf>
    <xf numFmtId="0" fontId="2" fillId="2" borderId="3" xfId="0" quotePrefix="1" applyNumberFormat="1" applyFont="1" applyFill="1" applyBorder="1" applyAlignment="1">
      <alignment horizontal="left" wrapText="1"/>
    </xf>
    <xf numFmtId="164" fontId="2" fillId="2" borderId="3" xfId="0" quotePrefix="1" applyNumberFormat="1" applyFont="1" applyFill="1" applyBorder="1" applyAlignment="1">
      <alignment horizontal="center" wrapText="1"/>
    </xf>
    <xf numFmtId="0" fontId="2" fillId="2" borderId="4" xfId="0" quotePrefix="1" applyNumberFormat="1" applyFont="1" applyFill="1" applyBorder="1" applyAlignment="1">
      <alignment horizontal="center" wrapText="1"/>
    </xf>
    <xf numFmtId="0" fontId="2" fillId="3" borderId="3" xfId="0" quotePrefix="1" applyNumberFormat="1" applyFont="1" applyFill="1" applyBorder="1" applyAlignment="1">
      <alignment horizontal="center" wrapText="1"/>
    </xf>
    <xf numFmtId="0" fontId="2" fillId="3" borderId="5" xfId="0" quotePrefix="1" applyNumberFormat="1" applyFont="1" applyFill="1" applyBorder="1" applyAlignment="1">
      <alignment horizontal="center" wrapText="1"/>
    </xf>
    <xf numFmtId="0" fontId="2" fillId="4" borderId="6" xfId="0" quotePrefix="1" applyNumberFormat="1" applyFont="1" applyFill="1" applyBorder="1" applyAlignment="1">
      <alignment horizontal="center" wrapText="1"/>
    </xf>
    <xf numFmtId="0" fontId="2" fillId="0" borderId="5" xfId="0" quotePrefix="1" applyNumberFormat="1" applyFont="1" applyBorder="1" applyAlignment="1">
      <alignment horizontal="center" wrapText="1"/>
    </xf>
    <xf numFmtId="0" fontId="2" fillId="0" borderId="3" xfId="0" quotePrefix="1" applyNumberFormat="1" applyFont="1" applyBorder="1" applyAlignment="1">
      <alignment horizontal="center" wrapText="1"/>
    </xf>
    <xf numFmtId="0" fontId="2" fillId="5" borderId="5" xfId="0" quotePrefix="1" applyNumberFormat="1" applyFont="1" applyFill="1" applyBorder="1" applyAlignment="1">
      <alignment wrapText="1"/>
    </xf>
    <xf numFmtId="0" fontId="2" fillId="5" borderId="3" xfId="0" quotePrefix="1" applyNumberFormat="1" applyFont="1" applyFill="1" applyBorder="1" applyAlignment="1">
      <alignment horizontal="right" wrapText="1"/>
    </xf>
    <xf numFmtId="0" fontId="2" fillId="5" borderId="3" xfId="0" quotePrefix="1" applyNumberFormat="1" applyFont="1" applyFill="1" applyBorder="1" applyAlignment="1">
      <alignment horizontal="center" wrapText="1"/>
    </xf>
    <xf numFmtId="0" fontId="2" fillId="6" borderId="5" xfId="0" quotePrefix="1" applyNumberFormat="1" applyFont="1" applyFill="1" applyBorder="1" applyAlignment="1">
      <alignment horizontal="center" wrapText="1"/>
    </xf>
    <xf numFmtId="0" fontId="2" fillId="6" borderId="3" xfId="0" quotePrefix="1" applyNumberFormat="1" applyFont="1" applyFill="1" applyBorder="1" applyAlignment="1">
      <alignment horizontal="center" wrapText="1"/>
    </xf>
    <xf numFmtId="165" fontId="2" fillId="7" borderId="5" xfId="1" quotePrefix="1" applyNumberFormat="1" applyFont="1" applyFill="1" applyBorder="1" applyAlignment="1">
      <alignment horizontal="center" wrapText="1"/>
    </xf>
    <xf numFmtId="44" fontId="2" fillId="7" borderId="7" xfId="1" quotePrefix="1" applyFont="1" applyFill="1" applyBorder="1" applyAlignment="1">
      <alignment horizontal="center" wrapText="1"/>
    </xf>
    <xf numFmtId="0" fontId="3" fillId="0" borderId="8" xfId="0" applyFont="1" applyFill="1" applyBorder="1" applyAlignment="1" applyProtection="1">
      <alignment horizontal="center" textRotation="75" wrapText="1"/>
      <protection locked="0"/>
    </xf>
    <xf numFmtId="0" fontId="3" fillId="0" borderId="9" xfId="0" applyFont="1" applyFill="1" applyBorder="1" applyAlignment="1" applyProtection="1">
      <alignment horizontal="center" textRotation="75" wrapText="1"/>
      <protection locked="0"/>
    </xf>
    <xf numFmtId="0" fontId="3" fillId="8" borderId="10" xfId="0" applyFont="1" applyFill="1" applyBorder="1" applyAlignment="1" applyProtection="1">
      <alignment horizontal="center" textRotation="75" wrapText="1"/>
      <protection locked="0"/>
    </xf>
    <xf numFmtId="0" fontId="3" fillId="9" borderId="10" xfId="0" applyFont="1" applyFill="1" applyBorder="1" applyAlignment="1" applyProtection="1">
      <alignment horizontal="center" textRotation="75" wrapText="1"/>
      <protection locked="0"/>
    </xf>
    <xf numFmtId="0" fontId="3" fillId="0" borderId="11" xfId="0" applyFont="1" applyFill="1" applyBorder="1" applyAlignment="1" applyProtection="1">
      <alignment horizontal="center" textRotation="75" wrapText="1"/>
      <protection locked="0"/>
    </xf>
    <xf numFmtId="0" fontId="0" fillId="0" borderId="12" xfId="0" quotePrefix="1" applyNumberFormat="1" applyBorder="1"/>
    <xf numFmtId="0" fontId="0" fillId="0" borderId="0" xfId="0" quotePrefix="1" applyNumberFormat="1" applyBorder="1"/>
    <xf numFmtId="0" fontId="0" fillId="0" borderId="0" xfId="0" applyBorder="1"/>
    <xf numFmtId="164" fontId="0" fillId="0" borderId="0" xfId="0" quotePrefix="1" applyNumberFormat="1" applyBorder="1"/>
    <xf numFmtId="0" fontId="0" fillId="0" borderId="0" xfId="0" quotePrefix="1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12" xfId="0" quotePrefix="1" applyNumberFormat="1" applyBorder="1" applyAlignment="1">
      <alignment horizontal="center"/>
    </xf>
    <xf numFmtId="0" fontId="0" fillId="0" borderId="13" xfId="0" quotePrefix="1" applyNumberFormat="1" applyBorder="1" applyAlignment="1">
      <alignment horizontal="center"/>
    </xf>
    <xf numFmtId="43" fontId="0" fillId="0" borderId="0" xfId="0" quotePrefix="1" applyNumberFormat="1" applyBorder="1"/>
    <xf numFmtId="2" fontId="0" fillId="0" borderId="0" xfId="0" quotePrefix="1" applyNumberFormat="1" applyBorder="1"/>
    <xf numFmtId="2" fontId="0" fillId="0" borderId="0" xfId="0" applyNumberFormat="1" applyBorder="1"/>
    <xf numFmtId="165" fontId="0" fillId="0" borderId="12" xfId="1" quotePrefix="1" applyNumberFormat="1" applyFont="1" applyBorder="1"/>
    <xf numFmtId="44" fontId="0" fillId="0" borderId="14" xfId="1" applyFont="1" applyBorder="1"/>
    <xf numFmtId="0" fontId="0" fillId="0" borderId="0" xfId="0" applyFill="1" applyBorder="1"/>
    <xf numFmtId="0" fontId="0" fillId="0" borderId="14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3"/>
  <sheetViews>
    <sheetView tabSelected="1" topLeftCell="I1" workbookViewId="0">
      <selection activeCell="J1" sqref="J1:K1"/>
    </sheetView>
  </sheetViews>
  <sheetFormatPr defaultRowHeight="15" x14ac:dyDescent="0.25"/>
  <cols>
    <col min="3" max="3" width="38.7109375" customWidth="1"/>
    <col min="4" max="4" width="16.7109375" customWidth="1"/>
    <col min="5" max="5" width="13.140625" customWidth="1"/>
    <col min="10" max="10" width="70.28515625" customWidth="1"/>
    <col min="12" max="12" width="10.85546875" customWidth="1"/>
    <col min="15" max="15" width="13" customWidth="1"/>
    <col min="16" max="16" width="12.28515625" customWidth="1"/>
    <col min="20" max="20" width="10.28515625" customWidth="1"/>
    <col min="23" max="23" width="10.85546875" customWidth="1"/>
    <col min="25" max="25" width="10.7109375" customWidth="1"/>
    <col min="26" max="26" width="13.28515625" customWidth="1"/>
    <col min="27" max="27" width="12.140625" customWidth="1"/>
  </cols>
  <sheetData>
    <row r="1" spans="1:35" ht="103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8" t="s">
        <v>14</v>
      </c>
      <c r="P1" s="9" t="s">
        <v>15</v>
      </c>
      <c r="Q1" s="10" t="s">
        <v>16</v>
      </c>
      <c r="R1" s="11" t="s">
        <v>17</v>
      </c>
      <c r="S1" s="12" t="s">
        <v>18</v>
      </c>
      <c r="T1" s="13" t="s">
        <v>19</v>
      </c>
      <c r="U1" s="14" t="s">
        <v>20</v>
      </c>
      <c r="V1" s="15" t="s">
        <v>21</v>
      </c>
      <c r="W1" s="16" t="s">
        <v>22</v>
      </c>
      <c r="X1" s="16" t="s">
        <v>23</v>
      </c>
      <c r="Y1" s="16" t="s">
        <v>24</v>
      </c>
      <c r="Z1" s="17" t="s">
        <v>25</v>
      </c>
      <c r="AA1" s="18" t="s">
        <v>26</v>
      </c>
      <c r="AB1" s="19" t="s">
        <v>27</v>
      </c>
      <c r="AC1" s="20" t="s">
        <v>28</v>
      </c>
      <c r="AD1" s="21" t="s">
        <v>29</v>
      </c>
      <c r="AE1" s="19" t="s">
        <v>30</v>
      </c>
      <c r="AF1" s="20" t="s">
        <v>31</v>
      </c>
      <c r="AG1" s="22" t="s">
        <v>32</v>
      </c>
      <c r="AH1" s="19" t="s">
        <v>33</v>
      </c>
      <c r="AI1" s="23" t="s">
        <v>34</v>
      </c>
    </row>
    <row r="2" spans="1:35" x14ac:dyDescent="0.25">
      <c r="A2" s="24" t="s">
        <v>35</v>
      </c>
      <c r="B2" s="25" t="s">
        <v>36</v>
      </c>
      <c r="C2" s="25" t="s">
        <v>37</v>
      </c>
      <c r="D2" s="25" t="s">
        <v>38</v>
      </c>
      <c r="E2" s="25" t="s">
        <v>39</v>
      </c>
      <c r="F2" s="25" t="s">
        <v>40</v>
      </c>
      <c r="G2" s="25" t="s">
        <v>41</v>
      </c>
      <c r="H2" s="26" t="s">
        <v>42</v>
      </c>
      <c r="I2" s="27" t="s">
        <v>43</v>
      </c>
      <c r="J2" s="25" t="s">
        <v>44</v>
      </c>
      <c r="K2" s="28" t="str">
        <f>IF(AD2&gt;0,"SRSA",IF(AD2&lt;1,"-"))</f>
        <v>SRSA</v>
      </c>
      <c r="L2" s="29" t="s">
        <v>45</v>
      </c>
      <c r="M2" s="28" t="str">
        <f>IF(AG2&gt;0,"RLIS",IF(AG2&lt;1,"-"))</f>
        <v>-</v>
      </c>
      <c r="N2" s="28" t="str">
        <f>IF(AH2&gt;0,"DUAL",IF(AH2&lt;1,"-"))</f>
        <v>-</v>
      </c>
      <c r="O2" s="30"/>
      <c r="P2" s="31"/>
      <c r="Q2" s="24" t="s">
        <v>46</v>
      </c>
      <c r="R2" s="28" t="s">
        <v>47</v>
      </c>
      <c r="S2" s="30" t="s">
        <v>48</v>
      </c>
      <c r="T2" s="32">
        <v>510.02</v>
      </c>
      <c r="U2" s="28" t="s">
        <v>48</v>
      </c>
      <c r="V2" s="30" t="s">
        <v>48</v>
      </c>
      <c r="W2" s="33">
        <v>15.88983</v>
      </c>
      <c r="X2" s="28" t="s">
        <v>49</v>
      </c>
      <c r="Y2" s="34"/>
      <c r="Z2" s="35">
        <v>18654.55</v>
      </c>
      <c r="AA2" s="36">
        <v>10000</v>
      </c>
      <c r="AB2" s="26">
        <f>IF(OR(S2="YES",TRIM(R2)="YES"),1,0)</f>
        <v>1</v>
      </c>
      <c r="AC2" s="37">
        <f>IF(OR(AND(ISNUMBER(T2),AND(T2&gt;0,T2&lt;600)),AND(ISNUMBER(T2),AND(T2&gt;0,U2="YES"))),1,0)</f>
        <v>1</v>
      </c>
      <c r="AD2" s="37">
        <f>IF(AND(AB2=1,AC2=1),1,0)</f>
        <v>1</v>
      </c>
      <c r="AE2" s="26">
        <f>IF(OR(V2="YES",TRIM(R2)="YES"),1,0)</f>
        <v>1</v>
      </c>
      <c r="AF2" s="26">
        <f>IF(OR(AND(ISNUMBER(Y2),Y2&gt;=20), (AND(ISNUMBER(Y2) = FALSE, AND(ISNUMBER(W2), W2&gt;=20)))),1,0)</f>
        <v>0</v>
      </c>
      <c r="AG2" s="26">
        <f>IF(AND(AND(AE2=1,AF2=1),AND(ISNUMBER(T2),T2&gt;0)),1,0)</f>
        <v>0</v>
      </c>
      <c r="AH2" s="26">
        <f>IF(AND(AD2=1,AG2=1),1,0)</f>
        <v>0</v>
      </c>
      <c r="AI2" s="38" t="e">
        <v>#N/A</v>
      </c>
    </row>
    <row r="3" spans="1:35" x14ac:dyDescent="0.25">
      <c r="A3" s="24" t="s">
        <v>50</v>
      </c>
      <c r="B3" s="25" t="s">
        <v>51</v>
      </c>
      <c r="C3" s="25" t="s">
        <v>52</v>
      </c>
      <c r="D3" s="25" t="s">
        <v>53</v>
      </c>
      <c r="E3" s="25" t="s">
        <v>54</v>
      </c>
      <c r="F3" s="25" t="s">
        <v>40</v>
      </c>
      <c r="G3" s="25" t="s">
        <v>55</v>
      </c>
      <c r="H3" s="26" t="s">
        <v>56</v>
      </c>
      <c r="I3" s="27" t="s">
        <v>57</v>
      </c>
      <c r="J3" s="25" t="s">
        <v>44</v>
      </c>
      <c r="K3" s="28" t="str">
        <f>IF(AD3&gt;0,"SRSA",IF(AD3&lt;1,"-"))</f>
        <v>SRSA</v>
      </c>
      <c r="L3" s="29" t="s">
        <v>45</v>
      </c>
      <c r="M3" s="28" t="str">
        <f>IF(AG3&gt;0,"RLIS",IF(AG3&lt;1,"-"))</f>
        <v>-</v>
      </c>
      <c r="N3" s="28" t="str">
        <f>IF(AH3&gt;0,"DUAL",IF(AH3&lt;1,"-"))</f>
        <v>-</v>
      </c>
      <c r="O3" s="30"/>
      <c r="P3" s="31"/>
      <c r="Q3" s="24" t="s">
        <v>46</v>
      </c>
      <c r="R3" s="28" t="s">
        <v>47</v>
      </c>
      <c r="S3" s="30" t="s">
        <v>48</v>
      </c>
      <c r="T3" s="32">
        <v>532.24</v>
      </c>
      <c r="U3" s="28" t="s">
        <v>49</v>
      </c>
      <c r="V3" s="30" t="s">
        <v>48</v>
      </c>
      <c r="W3" s="33">
        <v>11.561870000000001</v>
      </c>
      <c r="X3" s="28" t="s">
        <v>49</v>
      </c>
      <c r="Y3" s="34"/>
      <c r="Z3" s="35">
        <v>19410.919999999998</v>
      </c>
      <c r="AA3" s="36">
        <v>10000</v>
      </c>
      <c r="AB3" s="26">
        <f>IF(OR(S3="YES",TRIM(R3)="YES"),1,0)</f>
        <v>1</v>
      </c>
      <c r="AC3" s="37">
        <f>IF(OR(AND(ISNUMBER(T3),AND(T3&gt;0,T3&lt;600)),AND(ISNUMBER(T3),AND(T3&gt;0,U3="YES"))),1,0)</f>
        <v>1</v>
      </c>
      <c r="AD3" s="37">
        <f>IF(AND(AB3=1,AC3=1),1,0)</f>
        <v>1</v>
      </c>
      <c r="AE3" s="26">
        <f>IF(OR(V3="YES",TRIM(R3)="YES"),1,0)</f>
        <v>1</v>
      </c>
      <c r="AF3" s="26">
        <f>IF(OR(AND(ISNUMBER(Y3),Y3&gt;=20), (AND(ISNUMBER(Y3) = FALSE, AND(ISNUMBER(W3), W3&gt;=20)))),1,0)</f>
        <v>0</v>
      </c>
      <c r="AG3" s="26">
        <f>IF(AND(AND(AE3=1,AF3=1),AND(ISNUMBER(T3),T3&gt;0)),1,0)</f>
        <v>0</v>
      </c>
      <c r="AH3" s="26">
        <f>IF(AND(AD3=1,AG3=1),1,0)</f>
        <v>0</v>
      </c>
      <c r="AI3" s="38" t="e">
        <v>#N/A</v>
      </c>
    </row>
    <row r="4" spans="1:35" x14ac:dyDescent="0.25">
      <c r="A4" s="24" t="s">
        <v>58</v>
      </c>
      <c r="B4" s="25" t="s">
        <v>59</v>
      </c>
      <c r="C4" s="25" t="s">
        <v>60</v>
      </c>
      <c r="D4" s="25" t="s">
        <v>61</v>
      </c>
      <c r="E4" s="25" t="s">
        <v>62</v>
      </c>
      <c r="F4" s="25" t="s">
        <v>40</v>
      </c>
      <c r="G4" s="25" t="s">
        <v>63</v>
      </c>
      <c r="H4" s="26" t="s">
        <v>64</v>
      </c>
      <c r="I4" s="27" t="s">
        <v>65</v>
      </c>
      <c r="J4" s="25" t="s">
        <v>44</v>
      </c>
      <c r="K4" s="28" t="str">
        <f>IF(AD4&gt;0,"SRSA",IF(AD4&lt;1,"-"))</f>
        <v>SRSA</v>
      </c>
      <c r="L4" s="29" t="s">
        <v>45</v>
      </c>
      <c r="M4" s="28" t="str">
        <f>IF(AG4&gt;0,"RLIS",IF(AG4&lt;1,"-"))</f>
        <v>RLIS</v>
      </c>
      <c r="N4" s="28" t="str">
        <f>IF(AH4&gt;0,"DUAL",IF(AH4&lt;1,"-"))</f>
        <v>DUAL</v>
      </c>
      <c r="O4" s="30"/>
      <c r="P4" s="31"/>
      <c r="Q4" s="24" t="s">
        <v>66</v>
      </c>
      <c r="R4" s="28" t="s">
        <v>47</v>
      </c>
      <c r="S4" s="30" t="s">
        <v>48</v>
      </c>
      <c r="T4" s="32">
        <v>1110.95</v>
      </c>
      <c r="U4" s="28" t="s">
        <v>48</v>
      </c>
      <c r="V4" s="30" t="s">
        <v>48</v>
      </c>
      <c r="W4" s="33">
        <v>20.754719999999999</v>
      </c>
      <c r="X4" s="28" t="s">
        <v>48</v>
      </c>
      <c r="Y4" s="34"/>
      <c r="Z4" s="35">
        <v>54821.87</v>
      </c>
      <c r="AA4" s="36">
        <v>10000</v>
      </c>
      <c r="AB4" s="26">
        <f>IF(OR(S4="YES",TRIM(R4)="YES"),1,0)</f>
        <v>1</v>
      </c>
      <c r="AC4" s="37">
        <f>IF(OR(AND(ISNUMBER(T4),AND(T4&gt;0,T4&lt;600)),AND(ISNUMBER(T4),AND(T4&gt;0,U4="YES"))),1,0)</f>
        <v>1</v>
      </c>
      <c r="AD4" s="37">
        <f>IF(AND(AB4=1,AC4=1),1,0)</f>
        <v>1</v>
      </c>
      <c r="AE4" s="26">
        <f>IF(OR(V4="YES",TRIM(R4)="YES"),1,0)</f>
        <v>1</v>
      </c>
      <c r="AF4" s="26">
        <f>IF(OR(AND(ISNUMBER(Y4),Y4&gt;=20), (AND(ISNUMBER(Y4) = FALSE, AND(ISNUMBER(W4), W4&gt;=20)))),1,0)</f>
        <v>1</v>
      </c>
      <c r="AG4" s="26">
        <f>IF(AND(AND(AE4=1,AF4=1),AND(ISNUMBER(T4),T4&gt;0)),1,0)</f>
        <v>1</v>
      </c>
      <c r="AH4" s="26">
        <f>IF(AND(AD4=1,AG4=1),1,0)</f>
        <v>1</v>
      </c>
      <c r="AI4" s="38" t="e">
        <v>#N/A</v>
      </c>
    </row>
    <row r="5" spans="1:35" x14ac:dyDescent="0.25">
      <c r="A5" s="24" t="s">
        <v>67</v>
      </c>
      <c r="B5" s="25" t="s">
        <v>68</v>
      </c>
      <c r="C5" s="25" t="s">
        <v>69</v>
      </c>
      <c r="D5" s="25" t="s">
        <v>70</v>
      </c>
      <c r="E5" s="25" t="s">
        <v>71</v>
      </c>
      <c r="F5" s="25" t="s">
        <v>40</v>
      </c>
      <c r="G5" s="25" t="s">
        <v>72</v>
      </c>
      <c r="H5" s="26" t="s">
        <v>73</v>
      </c>
      <c r="I5" s="27" t="s">
        <v>74</v>
      </c>
      <c r="J5" s="25" t="s">
        <v>44</v>
      </c>
      <c r="K5" s="28" t="str">
        <f>IF(AD5&gt;0,"SRSA",IF(AD5&lt;1,"-"))</f>
        <v>SRSA</v>
      </c>
      <c r="L5" s="29" t="s">
        <v>45</v>
      </c>
      <c r="M5" s="28" t="str">
        <f>IF(AG5&gt;0,"RLIS",IF(AG5&lt;1,"-"))</f>
        <v>-</v>
      </c>
      <c r="N5" s="28" t="str">
        <f>IF(AH5&gt;0,"DUAL",IF(AH5&lt;1,"-"))</f>
        <v>-</v>
      </c>
      <c r="O5" s="30"/>
      <c r="P5" s="31"/>
      <c r="Q5" s="24" t="s">
        <v>66</v>
      </c>
      <c r="R5" s="28" t="s">
        <v>47</v>
      </c>
      <c r="S5" s="30" t="s">
        <v>48</v>
      </c>
      <c r="T5" s="32">
        <v>460.05</v>
      </c>
      <c r="U5" s="28" t="s">
        <v>49</v>
      </c>
      <c r="V5" s="30" t="s">
        <v>48</v>
      </c>
      <c r="W5" s="33">
        <v>9.0579710000000002</v>
      </c>
      <c r="X5" s="28" t="s">
        <v>49</v>
      </c>
      <c r="Y5" s="34"/>
      <c r="Z5" s="35">
        <v>17365.84</v>
      </c>
      <c r="AA5" s="36">
        <v>10000</v>
      </c>
      <c r="AB5" s="26">
        <f>IF(OR(S5="YES",TRIM(R5)="YES"),1,0)</f>
        <v>1</v>
      </c>
      <c r="AC5" s="37">
        <f>IF(OR(AND(ISNUMBER(T5),AND(T5&gt;0,T5&lt;600)),AND(ISNUMBER(T5),AND(T5&gt;0,U5="YES"))),1,0)</f>
        <v>1</v>
      </c>
      <c r="AD5" s="37">
        <f>IF(AND(AB5=1,AC5=1),1,0)</f>
        <v>1</v>
      </c>
      <c r="AE5" s="26">
        <f>IF(OR(V5="YES",TRIM(R5)="YES"),1,0)</f>
        <v>1</v>
      </c>
      <c r="AF5" s="26">
        <f>IF(OR(AND(ISNUMBER(Y5),Y5&gt;=20), (AND(ISNUMBER(Y5) = FALSE, AND(ISNUMBER(W5), W5&gt;=20)))),1,0)</f>
        <v>0</v>
      </c>
      <c r="AG5" s="26">
        <f>IF(AND(AND(AE5=1,AF5=1),AND(ISNUMBER(T5),T5&gt;0)),1,0)</f>
        <v>0</v>
      </c>
      <c r="AH5" s="26">
        <f>IF(AND(AD5=1,AG5=1),1,0)</f>
        <v>0</v>
      </c>
      <c r="AI5" s="38" t="e">
        <v>#N/A</v>
      </c>
    </row>
    <row r="6" spans="1:35" x14ac:dyDescent="0.25">
      <c r="A6" s="24" t="s">
        <v>75</v>
      </c>
      <c r="B6" s="25" t="s">
        <v>76</v>
      </c>
      <c r="C6" s="25" t="s">
        <v>77</v>
      </c>
      <c r="D6" s="25" t="s">
        <v>78</v>
      </c>
      <c r="E6" s="25" t="s">
        <v>79</v>
      </c>
      <c r="F6" s="25" t="s">
        <v>40</v>
      </c>
      <c r="G6" s="25" t="s">
        <v>80</v>
      </c>
      <c r="H6" s="26" t="s">
        <v>81</v>
      </c>
      <c r="I6" s="27" t="s">
        <v>82</v>
      </c>
      <c r="J6" s="25" t="s">
        <v>83</v>
      </c>
      <c r="K6" s="28" t="str">
        <f>IF(AD6&gt;0,"SRSA",IF(AD6&lt;1,"-"))</f>
        <v>SRSA</v>
      </c>
      <c r="L6" s="29" t="s">
        <v>45</v>
      </c>
      <c r="M6" s="28" t="str">
        <f>IF(AG6&gt;0,"RLIS",IF(AG6&lt;1,"-"))</f>
        <v>-</v>
      </c>
      <c r="N6" s="28" t="str">
        <f>IF(AH6&gt;0,"DUAL",IF(AH6&lt;1,"-"))</f>
        <v>-</v>
      </c>
      <c r="O6" s="30"/>
      <c r="P6" s="31"/>
      <c r="Q6" s="24" t="s">
        <v>84</v>
      </c>
      <c r="R6" s="28" t="s">
        <v>47</v>
      </c>
      <c r="S6" s="30" t="s">
        <v>49</v>
      </c>
      <c r="T6" s="32">
        <v>115.74</v>
      </c>
      <c r="U6" s="28" t="s">
        <v>49</v>
      </c>
      <c r="V6" s="30" t="s">
        <v>48</v>
      </c>
      <c r="W6" s="33" t="s">
        <v>85</v>
      </c>
      <c r="X6" s="28" t="s">
        <v>49</v>
      </c>
      <c r="Y6" s="34"/>
      <c r="Z6" s="35">
        <v>1224.25</v>
      </c>
      <c r="AA6" s="36">
        <v>10000</v>
      </c>
      <c r="AB6" s="26">
        <f>IF(OR(S6="YES",TRIM(R6)="YES"),1,0)</f>
        <v>1</v>
      </c>
      <c r="AC6" s="37">
        <f>IF(OR(AND(ISNUMBER(T6),AND(T6&gt;0,T6&lt;600)),AND(ISNUMBER(T6),AND(T6&gt;0,U6="YES"))),1,0)</f>
        <v>1</v>
      </c>
      <c r="AD6" s="37">
        <f>IF(AND(AB6=1,AC6=1),1,0)</f>
        <v>1</v>
      </c>
      <c r="AE6" s="26">
        <f>IF(OR(V6="YES",TRIM(R6)="YES"),1,0)</f>
        <v>1</v>
      </c>
      <c r="AF6" s="26">
        <f>IF(OR(AND(ISNUMBER(Y6),Y6&gt;=20), (AND(ISNUMBER(Y6) = FALSE, AND(ISNUMBER(W6), W6&gt;=20)))),1,0)</f>
        <v>0</v>
      </c>
      <c r="AG6" s="26">
        <f>IF(AND(AND(AE6=1,AF6=1),AND(ISNUMBER(T6),T6&gt;0)),1,0)</f>
        <v>0</v>
      </c>
      <c r="AH6" s="26">
        <f>IF(AND(AD6=1,AG6=1),1,0)</f>
        <v>0</v>
      </c>
      <c r="AI6" s="38" t="e">
        <v>#N/A</v>
      </c>
    </row>
    <row r="7" spans="1:35" x14ac:dyDescent="0.25">
      <c r="A7" s="24" t="s">
        <v>86</v>
      </c>
      <c r="B7" s="25" t="s">
        <v>87</v>
      </c>
      <c r="C7" s="25" t="s">
        <v>88</v>
      </c>
      <c r="D7" s="25" t="s">
        <v>89</v>
      </c>
      <c r="E7" s="25" t="s">
        <v>90</v>
      </c>
      <c r="F7" s="25" t="s">
        <v>40</v>
      </c>
      <c r="G7" s="25" t="s">
        <v>91</v>
      </c>
      <c r="H7" s="26" t="s">
        <v>92</v>
      </c>
      <c r="I7" s="27" t="s">
        <v>93</v>
      </c>
      <c r="J7" s="25" t="s">
        <v>83</v>
      </c>
      <c r="K7" s="28" t="str">
        <f>IF(AD7&gt;0,"SRSA",IF(AD7&lt;1,"-"))</f>
        <v>SRSA</v>
      </c>
      <c r="L7" s="29" t="s">
        <v>45</v>
      </c>
      <c r="M7" s="28" t="str">
        <f>IF(AG7&gt;0,"RLIS",IF(AG7&lt;1,"-"))</f>
        <v>-</v>
      </c>
      <c r="N7" s="28" t="str">
        <f>IF(AH7&gt;0,"DUAL",IF(AH7&lt;1,"-"))</f>
        <v>-</v>
      </c>
      <c r="O7" s="30"/>
      <c r="P7" s="31"/>
      <c r="Q7" s="24" t="s">
        <v>94</v>
      </c>
      <c r="R7" s="28"/>
      <c r="S7" s="30" t="s">
        <v>48</v>
      </c>
      <c r="T7" s="32">
        <v>253.45</v>
      </c>
      <c r="U7" s="28" t="s">
        <v>49</v>
      </c>
      <c r="V7" s="30" t="s">
        <v>48</v>
      </c>
      <c r="W7" s="33" t="s">
        <v>85</v>
      </c>
      <c r="X7" s="28" t="s">
        <v>49</v>
      </c>
      <c r="Y7" s="34"/>
      <c r="Z7" s="35">
        <v>4629.1499999999996</v>
      </c>
      <c r="AA7" s="36">
        <v>10000</v>
      </c>
      <c r="AB7" s="26">
        <f>IF(OR(S7="YES",TRIM(R7)="YES"),1,0)</f>
        <v>1</v>
      </c>
      <c r="AC7" s="37">
        <f>IF(OR(AND(ISNUMBER(T7),AND(T7&gt;0,T7&lt;600)),AND(ISNUMBER(T7),AND(T7&gt;0,U7="YES"))),1,0)</f>
        <v>1</v>
      </c>
      <c r="AD7" s="37">
        <f>IF(AND(AB7=1,AC7=1),1,0)</f>
        <v>1</v>
      </c>
      <c r="AE7" s="26">
        <f>IF(OR(V7="YES",TRIM(R7)="YES"),1,0)</f>
        <v>1</v>
      </c>
      <c r="AF7" s="26">
        <f>IF(OR(AND(ISNUMBER(Y7),Y7&gt;=20), (AND(ISNUMBER(Y7) = FALSE, AND(ISNUMBER(W7), W7&gt;=20)))),1,0)</f>
        <v>0</v>
      </c>
      <c r="AG7" s="26">
        <f>IF(AND(AND(AE7=1,AF7=1),AND(ISNUMBER(T7),T7&gt;0)),1,0)</f>
        <v>0</v>
      </c>
      <c r="AH7" s="26">
        <f>IF(AND(AD7=1,AG7=1),1,0)</f>
        <v>0</v>
      </c>
      <c r="AI7" s="38" t="e">
        <v>#N/A</v>
      </c>
    </row>
    <row r="8" spans="1:35" x14ac:dyDescent="0.25">
      <c r="A8" s="24" t="s">
        <v>95</v>
      </c>
      <c r="B8" s="25" t="s">
        <v>96</v>
      </c>
      <c r="C8" s="25" t="s">
        <v>97</v>
      </c>
      <c r="D8" s="25" t="s">
        <v>98</v>
      </c>
      <c r="E8" s="25" t="s">
        <v>99</v>
      </c>
      <c r="F8" s="25" t="s">
        <v>40</v>
      </c>
      <c r="G8" s="25" t="s">
        <v>100</v>
      </c>
      <c r="H8" s="26" t="s">
        <v>101</v>
      </c>
      <c r="I8" s="27" t="s">
        <v>102</v>
      </c>
      <c r="J8" s="25" t="s">
        <v>44</v>
      </c>
      <c r="K8" s="28" t="str">
        <f>IF(AD8&gt;0,"SRSA",IF(AD8&lt;1,"-"))</f>
        <v>SRSA</v>
      </c>
      <c r="L8" s="29" t="s">
        <v>45</v>
      </c>
      <c r="M8" s="28" t="str">
        <f>IF(AG8&gt;0,"RLIS",IF(AG8&lt;1,"-"))</f>
        <v>-</v>
      </c>
      <c r="N8" s="28" t="str">
        <f>IF(AH8&gt;0,"DUAL",IF(AH8&lt;1,"-"))</f>
        <v>-</v>
      </c>
      <c r="O8" s="30"/>
      <c r="P8" s="31"/>
      <c r="Q8" s="24" t="s">
        <v>46</v>
      </c>
      <c r="R8" s="28" t="s">
        <v>47</v>
      </c>
      <c r="S8" s="30" t="s">
        <v>48</v>
      </c>
      <c r="T8" s="32">
        <v>485.06</v>
      </c>
      <c r="U8" s="28" t="s">
        <v>49</v>
      </c>
      <c r="V8" s="30" t="s">
        <v>48</v>
      </c>
      <c r="W8" s="33">
        <v>8.4388190000000005</v>
      </c>
      <c r="X8" s="28" t="s">
        <v>49</v>
      </c>
      <c r="Y8" s="34"/>
      <c r="Z8" s="35">
        <v>6071.67</v>
      </c>
      <c r="AA8" s="36">
        <v>10000</v>
      </c>
      <c r="AB8" s="26">
        <f>IF(OR(S8="YES",TRIM(R8)="YES"),1,0)</f>
        <v>1</v>
      </c>
      <c r="AC8" s="37">
        <f>IF(OR(AND(ISNUMBER(T8),AND(T8&gt;0,T8&lt;600)),AND(ISNUMBER(T8),AND(T8&gt;0,U8="YES"))),1,0)</f>
        <v>1</v>
      </c>
      <c r="AD8" s="37">
        <f>IF(AND(AB8=1,AC8=1),1,0)</f>
        <v>1</v>
      </c>
      <c r="AE8" s="26">
        <f>IF(OR(V8="YES",TRIM(R8)="YES"),1,0)</f>
        <v>1</v>
      </c>
      <c r="AF8" s="26">
        <f>IF(OR(AND(ISNUMBER(Y8),Y8&gt;=20), (AND(ISNUMBER(Y8) = FALSE, AND(ISNUMBER(W8), W8&gt;=20)))),1,0)</f>
        <v>0</v>
      </c>
      <c r="AG8" s="26">
        <f>IF(AND(AND(AE8=1,AF8=1),AND(ISNUMBER(T8),T8&gt;0)),1,0)</f>
        <v>0</v>
      </c>
      <c r="AH8" s="26">
        <f>IF(AND(AD8=1,AG8=1),1,0)</f>
        <v>0</v>
      </c>
      <c r="AI8" s="38" t="e">
        <v>#N/A</v>
      </c>
    </row>
    <row r="9" spans="1:35" x14ac:dyDescent="0.25">
      <c r="A9" s="24" t="s">
        <v>103</v>
      </c>
      <c r="B9" s="25" t="s">
        <v>104</v>
      </c>
      <c r="C9" s="25" t="s">
        <v>105</v>
      </c>
      <c r="D9" s="25" t="s">
        <v>106</v>
      </c>
      <c r="E9" s="25" t="s">
        <v>107</v>
      </c>
      <c r="F9" s="25" t="s">
        <v>40</v>
      </c>
      <c r="G9" s="25" t="s">
        <v>108</v>
      </c>
      <c r="H9" s="26" t="s">
        <v>109</v>
      </c>
      <c r="I9" s="27" t="s">
        <v>110</v>
      </c>
      <c r="J9" s="25" t="s">
        <v>44</v>
      </c>
      <c r="K9" s="28" t="str">
        <f>IF(AD9&gt;0,"SRSA",IF(AD9&lt;1,"-"))</f>
        <v>SRSA</v>
      </c>
      <c r="L9" s="29" t="s">
        <v>45</v>
      </c>
      <c r="M9" s="28" t="str">
        <f>IF(AG9&gt;0,"RLIS",IF(AG9&lt;1,"-"))</f>
        <v>-</v>
      </c>
      <c r="N9" s="28" t="str">
        <f>IF(AH9&gt;0,"DUAL",IF(AH9&lt;1,"-"))</f>
        <v>-</v>
      </c>
      <c r="O9" s="30"/>
      <c r="P9" s="31"/>
      <c r="Q9" s="24" t="s">
        <v>46</v>
      </c>
      <c r="R9" s="28" t="s">
        <v>47</v>
      </c>
      <c r="S9" s="30" t="s">
        <v>48</v>
      </c>
      <c r="T9" s="32">
        <v>234.11</v>
      </c>
      <c r="U9" s="28" t="s">
        <v>48</v>
      </c>
      <c r="V9" s="30" t="s">
        <v>48</v>
      </c>
      <c r="W9" s="33">
        <v>9.5744679999999995</v>
      </c>
      <c r="X9" s="28" t="s">
        <v>49</v>
      </c>
      <c r="Y9" s="34"/>
      <c r="Z9" s="35">
        <v>9703.2000000000007</v>
      </c>
      <c r="AA9" s="36">
        <v>10000</v>
      </c>
      <c r="AB9" s="26">
        <f>IF(OR(S9="YES",TRIM(R9)="YES"),1,0)</f>
        <v>1</v>
      </c>
      <c r="AC9" s="37">
        <f>IF(OR(AND(ISNUMBER(T9),AND(T9&gt;0,T9&lt;600)),AND(ISNUMBER(T9),AND(T9&gt;0,U9="YES"))),1,0)</f>
        <v>1</v>
      </c>
      <c r="AD9" s="37">
        <f>IF(AND(AB9=1,AC9=1),1,0)</f>
        <v>1</v>
      </c>
      <c r="AE9" s="26">
        <f>IF(OR(V9="YES",TRIM(R9)="YES"),1,0)</f>
        <v>1</v>
      </c>
      <c r="AF9" s="26">
        <f>IF(OR(AND(ISNUMBER(Y9),Y9&gt;=20), (AND(ISNUMBER(Y9) = FALSE, AND(ISNUMBER(W9), W9&gt;=20)))),1,0)</f>
        <v>0</v>
      </c>
      <c r="AG9" s="26">
        <f>IF(AND(AND(AE9=1,AF9=1),AND(ISNUMBER(T9),T9&gt;0)),1,0)</f>
        <v>0</v>
      </c>
      <c r="AH9" s="26">
        <f>IF(AND(AD9=1,AG9=1),1,0)</f>
        <v>0</v>
      </c>
      <c r="AI9" s="38" t="e">
        <v>#N/A</v>
      </c>
    </row>
    <row r="10" spans="1:35" x14ac:dyDescent="0.25">
      <c r="A10" s="24" t="s">
        <v>111</v>
      </c>
      <c r="B10" s="25" t="s">
        <v>112</v>
      </c>
      <c r="C10" s="25" t="s">
        <v>113</v>
      </c>
      <c r="D10" s="25" t="s">
        <v>114</v>
      </c>
      <c r="E10" s="25" t="s">
        <v>115</v>
      </c>
      <c r="F10" s="25" t="s">
        <v>40</v>
      </c>
      <c r="G10" s="25" t="s">
        <v>116</v>
      </c>
      <c r="H10" s="26" t="s">
        <v>117</v>
      </c>
      <c r="I10" s="27" t="s">
        <v>118</v>
      </c>
      <c r="J10" s="25" t="s">
        <v>44</v>
      </c>
      <c r="K10" s="28" t="str">
        <f>IF(AD10&gt;0,"SRSA",IF(AD10&lt;1,"-"))</f>
        <v>SRSA</v>
      </c>
      <c r="L10" s="29" t="s">
        <v>45</v>
      </c>
      <c r="M10" s="28" t="str">
        <f>IF(AG10&gt;0,"RLIS",IF(AG10&lt;1,"-"))</f>
        <v>RLIS</v>
      </c>
      <c r="N10" s="28" t="str">
        <f>IF(AH10&gt;0,"DUAL",IF(AH10&lt;1,"-"))</f>
        <v>DUAL</v>
      </c>
      <c r="O10" s="30"/>
      <c r="P10" s="31"/>
      <c r="Q10" s="24" t="s">
        <v>46</v>
      </c>
      <c r="R10" s="28" t="s">
        <v>47</v>
      </c>
      <c r="S10" s="30" t="s">
        <v>48</v>
      </c>
      <c r="T10" s="32">
        <v>946.62</v>
      </c>
      <c r="U10" s="28" t="s">
        <v>48</v>
      </c>
      <c r="V10" s="30" t="s">
        <v>48</v>
      </c>
      <c r="W10" s="33">
        <v>21.573830000000001</v>
      </c>
      <c r="X10" s="28" t="s">
        <v>48</v>
      </c>
      <c r="Y10" s="34"/>
      <c r="Z10" s="35">
        <v>82113.08</v>
      </c>
      <c r="AA10" s="36">
        <v>10000</v>
      </c>
      <c r="AB10" s="26">
        <f>IF(OR(S10="YES",TRIM(R10)="YES"),1,0)</f>
        <v>1</v>
      </c>
      <c r="AC10" s="37">
        <f>IF(OR(AND(ISNUMBER(T10),AND(T10&gt;0,T10&lt;600)),AND(ISNUMBER(T10),AND(T10&gt;0,U10="YES"))),1,0)</f>
        <v>1</v>
      </c>
      <c r="AD10" s="37">
        <f>IF(AND(AB10=1,AC10=1),1,0)</f>
        <v>1</v>
      </c>
      <c r="AE10" s="26">
        <f>IF(OR(V10="YES",TRIM(R10)="YES"),1,0)</f>
        <v>1</v>
      </c>
      <c r="AF10" s="26">
        <f>IF(OR(AND(ISNUMBER(Y10),Y10&gt;=20), (AND(ISNUMBER(Y10) = FALSE, AND(ISNUMBER(W10), W10&gt;=20)))),1,0)</f>
        <v>1</v>
      </c>
      <c r="AG10" s="26">
        <f>IF(AND(AND(AE10=1,AF10=1),AND(ISNUMBER(T10),T10&gt;0)),1,0)</f>
        <v>1</v>
      </c>
      <c r="AH10" s="26">
        <f>IF(AND(AD10=1,AG10=1),1,0)</f>
        <v>1</v>
      </c>
      <c r="AI10" s="38" t="e">
        <v>#N/A</v>
      </c>
    </row>
    <row r="11" spans="1:35" x14ac:dyDescent="0.25">
      <c r="A11" s="24" t="s">
        <v>119</v>
      </c>
      <c r="B11" s="25" t="s">
        <v>120</v>
      </c>
      <c r="C11" s="25" t="s">
        <v>121</v>
      </c>
      <c r="D11" s="25" t="s">
        <v>122</v>
      </c>
      <c r="E11" s="25" t="s">
        <v>123</v>
      </c>
      <c r="F11" s="25" t="s">
        <v>40</v>
      </c>
      <c r="G11" s="25" t="s">
        <v>124</v>
      </c>
      <c r="H11" s="26" t="s">
        <v>125</v>
      </c>
      <c r="I11" s="27" t="s">
        <v>126</v>
      </c>
      <c r="J11" s="25" t="s">
        <v>44</v>
      </c>
      <c r="K11" s="28" t="str">
        <f>IF(AD11&gt;0,"SRSA",IF(AD11&lt;1,"-"))</f>
        <v>SRSA</v>
      </c>
      <c r="L11" s="29" t="s">
        <v>45</v>
      </c>
      <c r="M11" s="28" t="str">
        <f>IF(AG11&gt;0,"RLIS",IF(AG11&lt;1,"-"))</f>
        <v>-</v>
      </c>
      <c r="N11" s="28" t="str">
        <f>IF(AH11&gt;0,"DUAL",IF(AH11&lt;1,"-"))</f>
        <v>-</v>
      </c>
      <c r="O11" s="30"/>
      <c r="P11" s="31"/>
      <c r="Q11" s="24" t="s">
        <v>46</v>
      </c>
      <c r="R11" s="28" t="s">
        <v>47</v>
      </c>
      <c r="S11" s="30" t="s">
        <v>48</v>
      </c>
      <c r="T11" s="32">
        <v>427.92</v>
      </c>
      <c r="U11" s="28" t="s">
        <v>49</v>
      </c>
      <c r="V11" s="30" t="s">
        <v>48</v>
      </c>
      <c r="W11" s="33">
        <v>10</v>
      </c>
      <c r="X11" s="28" t="s">
        <v>49</v>
      </c>
      <c r="Y11" s="34"/>
      <c r="Z11" s="35">
        <v>31188.63</v>
      </c>
      <c r="AA11" s="36">
        <v>10000</v>
      </c>
      <c r="AB11" s="26">
        <f>IF(OR(S11="YES",TRIM(R11)="YES"),1,0)</f>
        <v>1</v>
      </c>
      <c r="AC11" s="37">
        <f>IF(OR(AND(ISNUMBER(T11),AND(T11&gt;0,T11&lt;600)),AND(ISNUMBER(T11),AND(T11&gt;0,U11="YES"))),1,0)</f>
        <v>1</v>
      </c>
      <c r="AD11" s="37">
        <f>IF(AND(AB11=1,AC11=1),1,0)</f>
        <v>1</v>
      </c>
      <c r="AE11" s="26">
        <f>IF(OR(V11="YES",TRIM(R11)="YES"),1,0)</f>
        <v>1</v>
      </c>
      <c r="AF11" s="26">
        <f>IF(OR(AND(ISNUMBER(Y11),Y11&gt;=20), (AND(ISNUMBER(Y11) = FALSE, AND(ISNUMBER(W11), W11&gt;=20)))),1,0)</f>
        <v>0</v>
      </c>
      <c r="AG11" s="26">
        <f>IF(AND(AND(AE11=1,AF11=1),AND(ISNUMBER(T11),T11&gt;0)),1,0)</f>
        <v>0</v>
      </c>
      <c r="AH11" s="26">
        <f>IF(AND(AD11=1,AG11=1),1,0)</f>
        <v>0</v>
      </c>
      <c r="AI11" s="38" t="e">
        <v>#N/A</v>
      </c>
    </row>
    <row r="12" spans="1:35" x14ac:dyDescent="0.25">
      <c r="A12" s="24" t="s">
        <v>127</v>
      </c>
      <c r="B12" s="25" t="s">
        <v>128</v>
      </c>
      <c r="C12" s="25" t="s">
        <v>129</v>
      </c>
      <c r="D12" s="25" t="s">
        <v>130</v>
      </c>
      <c r="E12" s="25" t="s">
        <v>131</v>
      </c>
      <c r="F12" s="25" t="s">
        <v>40</v>
      </c>
      <c r="G12" s="25" t="s">
        <v>132</v>
      </c>
      <c r="H12" s="26" t="s">
        <v>133</v>
      </c>
      <c r="I12" s="27" t="s">
        <v>134</v>
      </c>
      <c r="J12" s="25" t="s">
        <v>44</v>
      </c>
      <c r="K12" s="28" t="str">
        <f>IF(AD12&gt;0,"SRSA",IF(AD12&lt;1,"-"))</f>
        <v>SRSA</v>
      </c>
      <c r="L12" s="29" t="s">
        <v>45</v>
      </c>
      <c r="M12" s="28" t="str">
        <f>IF(AG12&gt;0,"RLIS",IF(AG12&lt;1,"-"))</f>
        <v>-</v>
      </c>
      <c r="N12" s="28" t="str">
        <f>IF(AH12&gt;0,"DUAL",IF(AH12&lt;1,"-"))</f>
        <v>-</v>
      </c>
      <c r="O12" s="30"/>
      <c r="P12" s="31"/>
      <c r="Q12" s="24" t="s">
        <v>135</v>
      </c>
      <c r="R12" s="28" t="s">
        <v>47</v>
      </c>
      <c r="S12" s="30" t="s">
        <v>48</v>
      </c>
      <c r="T12" s="32">
        <v>569.47</v>
      </c>
      <c r="U12" s="28" t="s">
        <v>49</v>
      </c>
      <c r="V12" s="30" t="s">
        <v>48</v>
      </c>
      <c r="W12" s="33">
        <v>11.16625</v>
      </c>
      <c r="X12" s="28" t="s">
        <v>49</v>
      </c>
      <c r="Y12" s="34"/>
      <c r="Z12" s="35">
        <v>35203.769999999997</v>
      </c>
      <c r="AA12" s="36">
        <v>10000</v>
      </c>
      <c r="AB12" s="26">
        <f>IF(OR(S12="YES",TRIM(R12)="YES"),1,0)</f>
        <v>1</v>
      </c>
      <c r="AC12" s="37">
        <f>IF(OR(AND(ISNUMBER(T12),AND(T12&gt;0,T12&lt;600)),AND(ISNUMBER(T12),AND(T12&gt;0,U12="YES"))),1,0)</f>
        <v>1</v>
      </c>
      <c r="AD12" s="37">
        <f>IF(AND(AB12=1,AC12=1),1,0)</f>
        <v>1</v>
      </c>
      <c r="AE12" s="26">
        <f>IF(OR(V12="YES",TRIM(R12)="YES"),1,0)</f>
        <v>1</v>
      </c>
      <c r="AF12" s="26">
        <f>IF(OR(AND(ISNUMBER(Y12),Y12&gt;=20), (AND(ISNUMBER(Y12) = FALSE, AND(ISNUMBER(W12), W12&gt;=20)))),1,0)</f>
        <v>0</v>
      </c>
      <c r="AG12" s="26">
        <f>IF(AND(AND(AE12=1,AF12=1),AND(ISNUMBER(T12),T12&gt;0)),1,0)</f>
        <v>0</v>
      </c>
      <c r="AH12" s="26">
        <f>IF(AND(AD12=1,AG12=1),1,0)</f>
        <v>0</v>
      </c>
      <c r="AI12" s="38" t="e">
        <v>#N/A</v>
      </c>
    </row>
    <row r="13" spans="1:35" x14ac:dyDescent="0.25">
      <c r="A13" s="24" t="s">
        <v>136</v>
      </c>
      <c r="B13" s="25" t="s">
        <v>137</v>
      </c>
      <c r="C13" s="25" t="s">
        <v>138</v>
      </c>
      <c r="D13" s="25" t="s">
        <v>139</v>
      </c>
      <c r="E13" s="25" t="s">
        <v>140</v>
      </c>
      <c r="F13" s="25" t="s">
        <v>40</v>
      </c>
      <c r="G13" s="25" t="s">
        <v>141</v>
      </c>
      <c r="H13" s="26" t="s">
        <v>142</v>
      </c>
      <c r="I13" s="27" t="s">
        <v>143</v>
      </c>
      <c r="J13" s="25" t="s">
        <v>44</v>
      </c>
      <c r="K13" s="28" t="str">
        <f>IF(AD13&gt;0,"SRSA",IF(AD13&lt;1,"-"))</f>
        <v>SRSA</v>
      </c>
      <c r="L13" s="29" t="s">
        <v>45</v>
      </c>
      <c r="M13" s="28" t="str">
        <f>IF(AG13&gt;0,"RLIS",IF(AG13&lt;1,"-"))</f>
        <v>RLIS</v>
      </c>
      <c r="N13" s="28" t="str">
        <f>IF(AH13&gt;0,"DUAL",IF(AH13&lt;1,"-"))</f>
        <v>DUAL</v>
      </c>
      <c r="O13" s="30"/>
      <c r="P13" s="31"/>
      <c r="Q13" s="24" t="s">
        <v>46</v>
      </c>
      <c r="R13" s="28" t="s">
        <v>47</v>
      </c>
      <c r="S13" s="30" t="s">
        <v>48</v>
      </c>
      <c r="T13" s="32">
        <v>428.7</v>
      </c>
      <c r="U13" s="28" t="s">
        <v>49</v>
      </c>
      <c r="V13" s="30" t="s">
        <v>48</v>
      </c>
      <c r="W13" s="33">
        <v>25.055430000000001</v>
      </c>
      <c r="X13" s="28" t="s">
        <v>48</v>
      </c>
      <c r="Y13" s="34"/>
      <c r="Z13" s="35">
        <v>41758.76</v>
      </c>
      <c r="AA13" s="36">
        <v>10000</v>
      </c>
      <c r="AB13" s="26">
        <f>IF(OR(S13="YES",TRIM(R13)="YES"),1,0)</f>
        <v>1</v>
      </c>
      <c r="AC13" s="37">
        <f>IF(OR(AND(ISNUMBER(T13),AND(T13&gt;0,T13&lt;600)),AND(ISNUMBER(T13),AND(T13&gt;0,U13="YES"))),1,0)</f>
        <v>1</v>
      </c>
      <c r="AD13" s="37">
        <f>IF(AND(AB13=1,AC13=1),1,0)</f>
        <v>1</v>
      </c>
      <c r="AE13" s="26">
        <f>IF(OR(V13="YES",TRIM(R13)="YES"),1,0)</f>
        <v>1</v>
      </c>
      <c r="AF13" s="26">
        <f>IF(OR(AND(ISNUMBER(Y13),Y13&gt;=20), (AND(ISNUMBER(Y13) = FALSE, AND(ISNUMBER(W13), W13&gt;=20)))),1,0)</f>
        <v>1</v>
      </c>
      <c r="AG13" s="26">
        <f>IF(AND(AND(AE13=1,AF13=1),AND(ISNUMBER(T13),T13&gt;0)),1,0)</f>
        <v>1</v>
      </c>
      <c r="AH13" s="26">
        <f>IF(AND(AD13=1,AG13=1),1,0)</f>
        <v>1</v>
      </c>
      <c r="AI13" s="38" t="e">
        <v>#N/A</v>
      </c>
    </row>
    <row r="14" spans="1:35" x14ac:dyDescent="0.25">
      <c r="A14" s="24" t="s">
        <v>144</v>
      </c>
      <c r="B14" s="25" t="s">
        <v>145</v>
      </c>
      <c r="C14" s="25" t="s">
        <v>146</v>
      </c>
      <c r="D14" s="25" t="s">
        <v>147</v>
      </c>
      <c r="E14" s="25" t="s">
        <v>148</v>
      </c>
      <c r="F14" s="25" t="s">
        <v>40</v>
      </c>
      <c r="G14" s="25" t="s">
        <v>149</v>
      </c>
      <c r="H14" s="26" t="s">
        <v>150</v>
      </c>
      <c r="I14" s="27" t="s">
        <v>151</v>
      </c>
      <c r="J14" s="25" t="s">
        <v>83</v>
      </c>
      <c r="K14" s="28" t="str">
        <f>IF(AD14&gt;0,"SRSA",IF(AD14&lt;1,"-"))</f>
        <v>SRSA</v>
      </c>
      <c r="L14" s="29" t="s">
        <v>45</v>
      </c>
      <c r="M14" s="28" t="str">
        <f>IF(AG14&gt;0,"RLIS",IF(AG14&lt;1,"-"))</f>
        <v>-</v>
      </c>
      <c r="N14" s="28" t="str">
        <f>IF(AH14&gt;0,"DUAL",IF(AH14&lt;1,"-"))</f>
        <v>-</v>
      </c>
      <c r="O14" s="30"/>
      <c r="P14" s="31"/>
      <c r="Q14" s="24" t="s">
        <v>46</v>
      </c>
      <c r="R14" s="28" t="s">
        <v>47</v>
      </c>
      <c r="S14" s="30" t="s">
        <v>48</v>
      </c>
      <c r="T14" s="32">
        <v>26.73</v>
      </c>
      <c r="U14" s="28" t="s">
        <v>48</v>
      </c>
      <c r="V14" s="30" t="s">
        <v>48</v>
      </c>
      <c r="W14" s="33" t="s">
        <v>85</v>
      </c>
      <c r="X14" s="28" t="s">
        <v>49</v>
      </c>
      <c r="Y14" s="34"/>
      <c r="Z14" s="35">
        <v>1735.06</v>
      </c>
      <c r="AA14" s="36">
        <v>10000</v>
      </c>
      <c r="AB14" s="26">
        <f>IF(OR(S14="YES",TRIM(R14)="YES"),1,0)</f>
        <v>1</v>
      </c>
      <c r="AC14" s="37">
        <f>IF(OR(AND(ISNUMBER(T14),AND(T14&gt;0,T14&lt;600)),AND(ISNUMBER(T14),AND(T14&gt;0,U14="YES"))),1,0)</f>
        <v>1</v>
      </c>
      <c r="AD14" s="37">
        <f>IF(AND(AB14=1,AC14=1),1,0)</f>
        <v>1</v>
      </c>
      <c r="AE14" s="26">
        <f>IF(OR(V14="YES",TRIM(R14)="YES"),1,0)</f>
        <v>1</v>
      </c>
      <c r="AF14" s="26">
        <f>IF(OR(AND(ISNUMBER(Y14),Y14&gt;=20), (AND(ISNUMBER(Y14) = FALSE, AND(ISNUMBER(W14), W14&gt;=20)))),1,0)</f>
        <v>0</v>
      </c>
      <c r="AG14" s="26">
        <f>IF(AND(AND(AE14=1,AF14=1),AND(ISNUMBER(T14),T14&gt;0)),1,0)</f>
        <v>0</v>
      </c>
      <c r="AH14" s="26">
        <f>IF(AND(AD14=1,AG14=1),1,0)</f>
        <v>0</v>
      </c>
      <c r="AI14" s="38" t="e">
        <v>#N/A</v>
      </c>
    </row>
    <row r="15" spans="1:35" x14ac:dyDescent="0.25">
      <c r="A15" s="24" t="s">
        <v>152</v>
      </c>
      <c r="B15" s="25" t="s">
        <v>153</v>
      </c>
      <c r="C15" s="25" t="s">
        <v>154</v>
      </c>
      <c r="D15" s="25" t="s">
        <v>155</v>
      </c>
      <c r="E15" s="25" t="s">
        <v>156</v>
      </c>
      <c r="F15" s="25" t="s">
        <v>40</v>
      </c>
      <c r="G15" s="25" t="s">
        <v>157</v>
      </c>
      <c r="H15" s="26" t="s">
        <v>158</v>
      </c>
      <c r="I15" s="27" t="s">
        <v>159</v>
      </c>
      <c r="J15" s="25" t="s">
        <v>44</v>
      </c>
      <c r="K15" s="28" t="str">
        <f>IF(AD15&gt;0,"SRSA",IF(AD15&lt;1,"-"))</f>
        <v>SRSA</v>
      </c>
      <c r="L15" s="29" t="s">
        <v>45</v>
      </c>
      <c r="M15" s="28" t="str">
        <f>IF(AG15&gt;0,"RLIS",IF(AG15&lt;1,"-"))</f>
        <v>RLIS</v>
      </c>
      <c r="N15" s="28" t="str">
        <f>IF(AH15&gt;0,"DUAL",IF(AH15&lt;1,"-"))</f>
        <v>DUAL</v>
      </c>
      <c r="O15" s="30"/>
      <c r="P15" s="31"/>
      <c r="Q15" s="24" t="s">
        <v>46</v>
      </c>
      <c r="R15" s="28" t="s">
        <v>47</v>
      </c>
      <c r="S15" s="30" t="s">
        <v>48</v>
      </c>
      <c r="T15" s="32">
        <v>566.64</v>
      </c>
      <c r="U15" s="28" t="s">
        <v>49</v>
      </c>
      <c r="V15" s="30" t="s">
        <v>48</v>
      </c>
      <c r="W15" s="33">
        <v>20.920500000000001</v>
      </c>
      <c r="X15" s="28" t="s">
        <v>48</v>
      </c>
      <c r="Y15" s="34"/>
      <c r="Z15" s="35">
        <v>39269.919999999998</v>
      </c>
      <c r="AA15" s="36">
        <v>10000</v>
      </c>
      <c r="AB15" s="26">
        <f>IF(OR(S15="YES",TRIM(R15)="YES"),1,0)</f>
        <v>1</v>
      </c>
      <c r="AC15" s="37">
        <f>IF(OR(AND(ISNUMBER(T15),AND(T15&gt;0,T15&lt;600)),AND(ISNUMBER(T15),AND(T15&gt;0,U15="YES"))),1,0)</f>
        <v>1</v>
      </c>
      <c r="AD15" s="37">
        <f>IF(AND(AB15=1,AC15=1),1,0)</f>
        <v>1</v>
      </c>
      <c r="AE15" s="26">
        <f>IF(OR(V15="YES",TRIM(R15)="YES"),1,0)</f>
        <v>1</v>
      </c>
      <c r="AF15" s="26">
        <f>IF(OR(AND(ISNUMBER(Y15),Y15&gt;=20), (AND(ISNUMBER(Y15) = FALSE, AND(ISNUMBER(W15), W15&gt;=20)))),1,0)</f>
        <v>1</v>
      </c>
      <c r="AG15" s="26">
        <f>IF(AND(AND(AE15=1,AF15=1),AND(ISNUMBER(T15),T15&gt;0)),1,0)</f>
        <v>1</v>
      </c>
      <c r="AH15" s="26">
        <f>IF(AND(AD15=1,AG15=1),1,0)</f>
        <v>1</v>
      </c>
      <c r="AI15" s="38" t="e">
        <v>#N/A</v>
      </c>
    </row>
    <row r="16" spans="1:35" x14ac:dyDescent="0.25">
      <c r="A16" s="24" t="s">
        <v>160</v>
      </c>
      <c r="B16" s="25" t="s">
        <v>161</v>
      </c>
      <c r="C16" s="25" t="s">
        <v>162</v>
      </c>
      <c r="D16" s="25" t="s">
        <v>163</v>
      </c>
      <c r="E16" s="25" t="s">
        <v>164</v>
      </c>
      <c r="F16" s="25" t="s">
        <v>40</v>
      </c>
      <c r="G16" s="25" t="s">
        <v>165</v>
      </c>
      <c r="H16" s="26" t="s">
        <v>166</v>
      </c>
      <c r="I16" s="27" t="s">
        <v>167</v>
      </c>
      <c r="J16" s="25" t="s">
        <v>83</v>
      </c>
      <c r="K16" s="28" t="str">
        <f>IF(AD16&gt;0,"SRSA",IF(AD16&lt;1,"-"))</f>
        <v>SRSA</v>
      </c>
      <c r="L16" s="29" t="s">
        <v>45</v>
      </c>
      <c r="M16" s="28" t="str">
        <f>IF(AG16&gt;0,"RLIS",IF(AG16&lt;1,"-"))</f>
        <v>-</v>
      </c>
      <c r="N16" s="28" t="str">
        <f>IF(AH16&gt;0,"DUAL",IF(AH16&lt;1,"-"))</f>
        <v>-</v>
      </c>
      <c r="O16" s="30"/>
      <c r="P16" s="31"/>
      <c r="Q16" s="24" t="s">
        <v>84</v>
      </c>
      <c r="R16" s="28" t="s">
        <v>47</v>
      </c>
      <c r="S16" s="30" t="s">
        <v>49</v>
      </c>
      <c r="T16" s="32">
        <v>188.47</v>
      </c>
      <c r="U16" s="28" t="s">
        <v>49</v>
      </c>
      <c r="V16" s="30" t="s">
        <v>48</v>
      </c>
      <c r="W16" s="33" t="s">
        <v>85</v>
      </c>
      <c r="X16" s="28" t="s">
        <v>49</v>
      </c>
      <c r="Y16" s="34"/>
      <c r="Z16" s="35">
        <v>3297.02</v>
      </c>
      <c r="AA16" s="36">
        <v>10000</v>
      </c>
      <c r="AB16" s="26">
        <f>IF(OR(S16="YES",TRIM(R16)="YES"),1,0)</f>
        <v>1</v>
      </c>
      <c r="AC16" s="37">
        <f>IF(OR(AND(ISNUMBER(T16),AND(T16&gt;0,T16&lt;600)),AND(ISNUMBER(T16),AND(T16&gt;0,U16="YES"))),1,0)</f>
        <v>1</v>
      </c>
      <c r="AD16" s="37">
        <f>IF(AND(AB16=1,AC16=1),1,0)</f>
        <v>1</v>
      </c>
      <c r="AE16" s="26">
        <f>IF(OR(V16="YES",TRIM(R16)="YES"),1,0)</f>
        <v>1</v>
      </c>
      <c r="AF16" s="26">
        <f>IF(OR(AND(ISNUMBER(Y16),Y16&gt;=20), (AND(ISNUMBER(Y16) = FALSE, AND(ISNUMBER(W16), W16&gt;=20)))),1,0)</f>
        <v>0</v>
      </c>
      <c r="AG16" s="26">
        <f>IF(AND(AND(AE16=1,AF16=1),AND(ISNUMBER(T16),T16&gt;0)),1,0)</f>
        <v>0</v>
      </c>
      <c r="AH16" s="26">
        <f>IF(AND(AD16=1,AG16=1),1,0)</f>
        <v>0</v>
      </c>
      <c r="AI16" s="38" t="e">
        <v>#N/A</v>
      </c>
    </row>
    <row r="17" spans="1:35" x14ac:dyDescent="0.25">
      <c r="A17" s="24" t="s">
        <v>168</v>
      </c>
      <c r="B17" s="25" t="s">
        <v>169</v>
      </c>
      <c r="C17" s="25" t="s">
        <v>170</v>
      </c>
      <c r="D17" s="25" t="s">
        <v>171</v>
      </c>
      <c r="E17" s="25" t="s">
        <v>172</v>
      </c>
      <c r="F17" s="25" t="s">
        <v>40</v>
      </c>
      <c r="G17" s="25" t="s">
        <v>173</v>
      </c>
      <c r="H17" s="26" t="s">
        <v>174</v>
      </c>
      <c r="I17" s="27" t="s">
        <v>175</v>
      </c>
      <c r="J17" s="25" t="s">
        <v>44</v>
      </c>
      <c r="K17" s="28" t="str">
        <f>IF(AD17&gt;0,"SRSA",IF(AD17&lt;1,"-"))</f>
        <v>SRSA</v>
      </c>
      <c r="L17" s="29" t="s">
        <v>45</v>
      </c>
      <c r="M17" s="28" t="str">
        <f>IF(AG17&gt;0,"RLIS",IF(AG17&lt;1,"-"))</f>
        <v>-</v>
      </c>
      <c r="N17" s="28" t="str">
        <f>IF(AH17&gt;0,"DUAL",IF(AH17&lt;1,"-"))</f>
        <v>-</v>
      </c>
      <c r="O17" s="30"/>
      <c r="P17" s="31"/>
      <c r="Q17" s="24" t="s">
        <v>135</v>
      </c>
      <c r="R17" s="28" t="s">
        <v>47</v>
      </c>
      <c r="S17" s="30" t="s">
        <v>48</v>
      </c>
      <c r="T17" s="32">
        <v>432.58</v>
      </c>
      <c r="U17" s="28" t="s">
        <v>49</v>
      </c>
      <c r="V17" s="30" t="s">
        <v>48</v>
      </c>
      <c r="W17" s="33">
        <v>9.375</v>
      </c>
      <c r="X17" s="28" t="s">
        <v>49</v>
      </c>
      <c r="Y17" s="34"/>
      <c r="Z17" s="35">
        <v>21688.35</v>
      </c>
      <c r="AA17" s="36">
        <v>10000</v>
      </c>
      <c r="AB17" s="26">
        <f>IF(OR(S17="YES",TRIM(R17)="YES"),1,0)</f>
        <v>1</v>
      </c>
      <c r="AC17" s="37">
        <f>IF(OR(AND(ISNUMBER(T17),AND(T17&gt;0,T17&lt;600)),AND(ISNUMBER(T17),AND(T17&gt;0,U17="YES"))),1,0)</f>
        <v>1</v>
      </c>
      <c r="AD17" s="37">
        <f>IF(AND(AB17=1,AC17=1),1,0)</f>
        <v>1</v>
      </c>
      <c r="AE17" s="26">
        <f>IF(OR(V17="YES",TRIM(R17)="YES"),1,0)</f>
        <v>1</v>
      </c>
      <c r="AF17" s="26">
        <f>IF(OR(AND(ISNUMBER(Y17),Y17&gt;=20), (AND(ISNUMBER(Y17) = FALSE, AND(ISNUMBER(W17), W17&gt;=20)))),1,0)</f>
        <v>0</v>
      </c>
      <c r="AG17" s="26">
        <f>IF(AND(AND(AE17=1,AF17=1),AND(ISNUMBER(T17),T17&gt;0)),1,0)</f>
        <v>0</v>
      </c>
      <c r="AH17" s="26">
        <f>IF(AND(AD17=1,AG17=1),1,0)</f>
        <v>0</v>
      </c>
      <c r="AI17" s="38" t="e">
        <v>#N/A</v>
      </c>
    </row>
    <row r="18" spans="1:35" x14ac:dyDescent="0.25">
      <c r="A18" s="24" t="s">
        <v>176</v>
      </c>
      <c r="B18" s="25" t="s">
        <v>177</v>
      </c>
      <c r="C18" s="25" t="s">
        <v>178</v>
      </c>
      <c r="D18" s="25" t="s">
        <v>179</v>
      </c>
      <c r="E18" s="25" t="s">
        <v>180</v>
      </c>
      <c r="F18" s="25" t="s">
        <v>40</v>
      </c>
      <c r="G18" s="25" t="s">
        <v>181</v>
      </c>
      <c r="H18" s="26" t="s">
        <v>182</v>
      </c>
      <c r="I18" s="27" t="s">
        <v>183</v>
      </c>
      <c r="J18" s="25" t="s">
        <v>44</v>
      </c>
      <c r="K18" s="28" t="str">
        <f>IF(AD18&gt;0,"SRSA",IF(AD18&lt;1,"-"))</f>
        <v>SRSA</v>
      </c>
      <c r="L18" s="29" t="s">
        <v>45</v>
      </c>
      <c r="M18" s="28" t="str">
        <f>IF(AG18&gt;0,"RLIS",IF(AG18&lt;1,"-"))</f>
        <v>-</v>
      </c>
      <c r="N18" s="28" t="str">
        <f>IF(AH18&gt;0,"DUAL",IF(AH18&lt;1,"-"))</f>
        <v>-</v>
      </c>
      <c r="O18" s="30"/>
      <c r="P18" s="31"/>
      <c r="Q18" s="24" t="s">
        <v>84</v>
      </c>
      <c r="R18" s="28" t="s">
        <v>47</v>
      </c>
      <c r="S18" s="30" t="s">
        <v>49</v>
      </c>
      <c r="T18" s="32">
        <v>617.91999999999996</v>
      </c>
      <c r="U18" s="28" t="s">
        <v>48</v>
      </c>
      <c r="V18" s="30" t="s">
        <v>48</v>
      </c>
      <c r="W18" s="33">
        <v>10.97561</v>
      </c>
      <c r="X18" s="28" t="s">
        <v>49</v>
      </c>
      <c r="Y18" s="34"/>
      <c r="Z18" s="35">
        <v>40075.18</v>
      </c>
      <c r="AA18" s="36">
        <v>10000</v>
      </c>
      <c r="AB18" s="26">
        <f>IF(OR(S18="YES",TRIM(R18)="YES"),1,0)</f>
        <v>1</v>
      </c>
      <c r="AC18" s="37">
        <f>IF(OR(AND(ISNUMBER(T18),AND(T18&gt;0,T18&lt;600)),AND(ISNUMBER(T18),AND(T18&gt;0,U18="YES"))),1,0)</f>
        <v>1</v>
      </c>
      <c r="AD18" s="37">
        <f>IF(AND(AB18=1,AC18=1),1,0)</f>
        <v>1</v>
      </c>
      <c r="AE18" s="26">
        <f>IF(OR(V18="YES",TRIM(R18)="YES"),1,0)</f>
        <v>1</v>
      </c>
      <c r="AF18" s="26">
        <f>IF(OR(AND(ISNUMBER(Y18),Y18&gt;=20), (AND(ISNUMBER(Y18) = FALSE, AND(ISNUMBER(W18), W18&gt;=20)))),1,0)</f>
        <v>0</v>
      </c>
      <c r="AG18" s="26">
        <f>IF(AND(AND(AE18=1,AF18=1),AND(ISNUMBER(T18),T18&gt;0)),1,0)</f>
        <v>0</v>
      </c>
      <c r="AH18" s="26">
        <f>IF(AND(AD18=1,AG18=1),1,0)</f>
        <v>0</v>
      </c>
      <c r="AI18" s="38" t="e">
        <v>#N/A</v>
      </c>
    </row>
    <row r="19" spans="1:35" x14ac:dyDescent="0.25">
      <c r="A19" s="24" t="s">
        <v>184</v>
      </c>
      <c r="B19" s="25" t="s">
        <v>185</v>
      </c>
      <c r="C19" s="25" t="s">
        <v>186</v>
      </c>
      <c r="D19" s="25" t="s">
        <v>187</v>
      </c>
      <c r="E19" s="25" t="s">
        <v>188</v>
      </c>
      <c r="F19" s="25" t="s">
        <v>40</v>
      </c>
      <c r="G19" s="25" t="s">
        <v>189</v>
      </c>
      <c r="H19" s="26" t="s">
        <v>174</v>
      </c>
      <c r="I19" s="27" t="s">
        <v>190</v>
      </c>
      <c r="J19" s="25" t="s">
        <v>44</v>
      </c>
      <c r="K19" s="28" t="str">
        <f>IF(AD19&gt;0,"SRSA",IF(AD19&lt;1,"-"))</f>
        <v>SRSA</v>
      </c>
      <c r="L19" s="29" t="s">
        <v>45</v>
      </c>
      <c r="M19" s="28" t="str">
        <f>IF(AG19&gt;0,"RLIS",IF(AG19&lt;1,"-"))</f>
        <v>-</v>
      </c>
      <c r="N19" s="28" t="str">
        <f>IF(AH19&gt;0,"DUAL",IF(AH19&lt;1,"-"))</f>
        <v>-</v>
      </c>
      <c r="O19" s="30"/>
      <c r="P19" s="31"/>
      <c r="Q19" s="24" t="s">
        <v>66</v>
      </c>
      <c r="R19" s="28" t="s">
        <v>47</v>
      </c>
      <c r="S19" s="30" t="s">
        <v>48</v>
      </c>
      <c r="T19" s="32">
        <v>427.39</v>
      </c>
      <c r="U19" s="28" t="s">
        <v>49</v>
      </c>
      <c r="V19" s="30" t="s">
        <v>48</v>
      </c>
      <c r="W19" s="33">
        <v>19.949490000000001</v>
      </c>
      <c r="X19" s="28" t="s">
        <v>49</v>
      </c>
      <c r="Y19" s="34"/>
      <c r="Z19" s="35">
        <v>24396.639999999999</v>
      </c>
      <c r="AA19" s="36">
        <v>10000</v>
      </c>
      <c r="AB19" s="26">
        <f>IF(OR(S19="YES",TRIM(R19)="YES"),1,0)</f>
        <v>1</v>
      </c>
      <c r="AC19" s="37">
        <f>IF(OR(AND(ISNUMBER(T19),AND(T19&gt;0,T19&lt;600)),AND(ISNUMBER(T19),AND(T19&gt;0,U19="YES"))),1,0)</f>
        <v>1</v>
      </c>
      <c r="AD19" s="37">
        <f>IF(AND(AB19=1,AC19=1),1,0)</f>
        <v>1</v>
      </c>
      <c r="AE19" s="26">
        <f>IF(OR(V19="YES",TRIM(R19)="YES"),1,0)</f>
        <v>1</v>
      </c>
      <c r="AF19" s="26">
        <f>IF(OR(AND(ISNUMBER(Y19),Y19&gt;=20), (AND(ISNUMBER(Y19) = FALSE, AND(ISNUMBER(W19), W19&gt;=20)))),1,0)</f>
        <v>0</v>
      </c>
      <c r="AG19" s="26">
        <f>IF(AND(AND(AE19=1,AF19=1),AND(ISNUMBER(T19),T19&gt;0)),1,0)</f>
        <v>0</v>
      </c>
      <c r="AH19" s="26">
        <f>IF(AND(AD19=1,AG19=1),1,0)</f>
        <v>0</v>
      </c>
      <c r="AI19" s="38" t="e">
        <v>#N/A</v>
      </c>
    </row>
    <row r="20" spans="1:35" x14ac:dyDescent="0.25">
      <c r="A20" s="24" t="s">
        <v>191</v>
      </c>
      <c r="B20" s="25" t="s">
        <v>192</v>
      </c>
      <c r="C20" s="25" t="s">
        <v>193</v>
      </c>
      <c r="D20" s="25" t="s">
        <v>194</v>
      </c>
      <c r="E20" s="25" t="s">
        <v>195</v>
      </c>
      <c r="F20" s="25" t="s">
        <v>40</v>
      </c>
      <c r="G20" s="25" t="s">
        <v>196</v>
      </c>
      <c r="H20" s="26" t="s">
        <v>197</v>
      </c>
      <c r="I20" s="27" t="s">
        <v>198</v>
      </c>
      <c r="J20" s="25" t="s">
        <v>44</v>
      </c>
      <c r="K20" s="28" t="str">
        <f>IF(AD20&gt;0,"SRSA",IF(AD20&lt;1,"-"))</f>
        <v>SRSA</v>
      </c>
      <c r="L20" s="29" t="s">
        <v>45</v>
      </c>
      <c r="M20" s="28" t="str">
        <f>IF(AG20&gt;0,"RLIS",IF(AG20&lt;1,"-"))</f>
        <v>RLIS</v>
      </c>
      <c r="N20" s="28" t="str">
        <f>IF(AH20&gt;0,"DUAL",IF(AH20&lt;1,"-"))</f>
        <v>DUAL</v>
      </c>
      <c r="O20" s="30"/>
      <c r="P20" s="31"/>
      <c r="Q20" s="24" t="s">
        <v>46</v>
      </c>
      <c r="R20" s="28" t="s">
        <v>47</v>
      </c>
      <c r="S20" s="30" t="s">
        <v>48</v>
      </c>
      <c r="T20" s="32">
        <v>127.96</v>
      </c>
      <c r="U20" s="28" t="s">
        <v>48</v>
      </c>
      <c r="V20" s="30" t="s">
        <v>48</v>
      </c>
      <c r="W20" s="33">
        <v>31.645569999999999</v>
      </c>
      <c r="X20" s="28" t="s">
        <v>48</v>
      </c>
      <c r="Y20" s="34"/>
      <c r="Z20" s="35">
        <v>14323.64</v>
      </c>
      <c r="AA20" s="36">
        <v>10000</v>
      </c>
      <c r="AB20" s="26">
        <f>IF(OR(S20="YES",TRIM(R20)="YES"),1,0)</f>
        <v>1</v>
      </c>
      <c r="AC20" s="37">
        <f>IF(OR(AND(ISNUMBER(T20),AND(T20&gt;0,T20&lt;600)),AND(ISNUMBER(T20),AND(T20&gt;0,U20="YES"))),1,0)</f>
        <v>1</v>
      </c>
      <c r="AD20" s="37">
        <f>IF(AND(AB20=1,AC20=1),1,0)</f>
        <v>1</v>
      </c>
      <c r="AE20" s="26">
        <f>IF(OR(V20="YES",TRIM(R20)="YES"),1,0)</f>
        <v>1</v>
      </c>
      <c r="AF20" s="26">
        <f>IF(OR(AND(ISNUMBER(Y20),Y20&gt;=20), (AND(ISNUMBER(Y20) = FALSE, AND(ISNUMBER(W20), W20&gt;=20)))),1,0)</f>
        <v>1</v>
      </c>
      <c r="AG20" s="26">
        <f>IF(AND(AND(AE20=1,AF20=1),AND(ISNUMBER(T20),T20&gt;0)),1,0)</f>
        <v>1</v>
      </c>
      <c r="AH20" s="26">
        <f>IF(AND(AD20=1,AG20=1),1,0)</f>
        <v>1</v>
      </c>
      <c r="AI20" s="38" t="e">
        <v>#N/A</v>
      </c>
    </row>
    <row r="21" spans="1:35" x14ac:dyDescent="0.25">
      <c r="A21" s="24" t="s">
        <v>199</v>
      </c>
      <c r="B21" s="25" t="s">
        <v>200</v>
      </c>
      <c r="C21" s="25" t="s">
        <v>201</v>
      </c>
      <c r="D21" s="25" t="s">
        <v>202</v>
      </c>
      <c r="E21" s="25" t="s">
        <v>203</v>
      </c>
      <c r="F21" s="25" t="s">
        <v>40</v>
      </c>
      <c r="G21" s="25" t="s">
        <v>204</v>
      </c>
      <c r="H21" s="26" t="s">
        <v>205</v>
      </c>
      <c r="I21" s="27" t="s">
        <v>206</v>
      </c>
      <c r="J21" s="25" t="s">
        <v>44</v>
      </c>
      <c r="K21" s="28" t="str">
        <f>IF(AD21&gt;0,"SRSA",IF(AD21&lt;1,"-"))</f>
        <v>SRSA</v>
      </c>
      <c r="L21" s="29" t="s">
        <v>45</v>
      </c>
      <c r="M21" s="28" t="str">
        <f>IF(AG21&gt;0,"RLIS",IF(AG21&lt;1,"-"))</f>
        <v>-</v>
      </c>
      <c r="N21" s="28" t="str">
        <f>IF(AH21&gt;0,"DUAL",IF(AH21&lt;1,"-"))</f>
        <v>-</v>
      </c>
      <c r="O21" s="30"/>
      <c r="P21" s="31"/>
      <c r="Q21" s="24" t="s">
        <v>46</v>
      </c>
      <c r="R21" s="28" t="s">
        <v>47</v>
      </c>
      <c r="S21" s="30" t="s">
        <v>48</v>
      </c>
      <c r="T21" s="32">
        <v>506.89</v>
      </c>
      <c r="U21" s="28" t="s">
        <v>49</v>
      </c>
      <c r="V21" s="30" t="s">
        <v>48</v>
      </c>
      <c r="W21" s="33">
        <v>11.04387</v>
      </c>
      <c r="X21" s="28" t="s">
        <v>49</v>
      </c>
      <c r="Y21" s="34"/>
      <c r="Z21" s="35">
        <v>20662.04</v>
      </c>
      <c r="AA21" s="36">
        <v>10000</v>
      </c>
      <c r="AB21" s="26">
        <f>IF(OR(S21="YES",TRIM(R21)="YES"),1,0)</f>
        <v>1</v>
      </c>
      <c r="AC21" s="37">
        <f>IF(OR(AND(ISNUMBER(T21),AND(T21&gt;0,T21&lt;600)),AND(ISNUMBER(T21),AND(T21&gt;0,U21="YES"))),1,0)</f>
        <v>1</v>
      </c>
      <c r="AD21" s="37">
        <f>IF(AND(AB21=1,AC21=1),1,0)</f>
        <v>1</v>
      </c>
      <c r="AE21" s="26">
        <f>IF(OR(V21="YES",TRIM(R21)="YES"),1,0)</f>
        <v>1</v>
      </c>
      <c r="AF21" s="26">
        <f>IF(OR(AND(ISNUMBER(Y21),Y21&gt;=20), (AND(ISNUMBER(Y21) = FALSE, AND(ISNUMBER(W21), W21&gt;=20)))),1,0)</f>
        <v>0</v>
      </c>
      <c r="AG21" s="26">
        <f>IF(AND(AND(AE21=1,AF21=1),AND(ISNUMBER(T21),T21&gt;0)),1,0)</f>
        <v>0</v>
      </c>
      <c r="AH21" s="26">
        <f>IF(AND(AD21=1,AG21=1),1,0)</f>
        <v>0</v>
      </c>
      <c r="AI21" s="38" t="e">
        <v>#N/A</v>
      </c>
    </row>
    <row r="22" spans="1:35" x14ac:dyDescent="0.25">
      <c r="A22" s="24" t="s">
        <v>207</v>
      </c>
      <c r="B22" s="25" t="s">
        <v>208</v>
      </c>
      <c r="C22" s="25" t="s">
        <v>209</v>
      </c>
      <c r="D22" s="25" t="s">
        <v>210</v>
      </c>
      <c r="E22" s="25" t="s">
        <v>211</v>
      </c>
      <c r="F22" s="25" t="s">
        <v>40</v>
      </c>
      <c r="G22" s="25" t="s">
        <v>212</v>
      </c>
      <c r="H22" s="26" t="s">
        <v>213</v>
      </c>
      <c r="I22" s="27" t="s">
        <v>214</v>
      </c>
      <c r="J22" s="25" t="s">
        <v>44</v>
      </c>
      <c r="K22" s="28" t="str">
        <f>IF(AD22&gt;0,"SRSA",IF(AD22&lt;1,"-"))</f>
        <v>SRSA</v>
      </c>
      <c r="L22" s="29" t="s">
        <v>45</v>
      </c>
      <c r="M22" s="28" t="str">
        <f>IF(AG22&gt;0,"RLIS",IF(AG22&lt;1,"-"))</f>
        <v>-</v>
      </c>
      <c r="N22" s="28" t="str">
        <f>IF(AH22&gt;0,"DUAL",IF(AH22&lt;1,"-"))</f>
        <v>-</v>
      </c>
      <c r="O22" s="30"/>
      <c r="P22" s="31"/>
      <c r="Q22" s="24" t="s">
        <v>66</v>
      </c>
      <c r="R22" s="28" t="s">
        <v>47</v>
      </c>
      <c r="S22" s="30" t="s">
        <v>48</v>
      </c>
      <c r="T22" s="32">
        <v>193.76</v>
      </c>
      <c r="U22" s="28" t="s">
        <v>49</v>
      </c>
      <c r="V22" s="30" t="s">
        <v>48</v>
      </c>
      <c r="W22" s="33">
        <v>15.55556</v>
      </c>
      <c r="X22" s="28" t="s">
        <v>49</v>
      </c>
      <c r="Y22" s="34"/>
      <c r="Z22" s="35">
        <v>7854.63</v>
      </c>
      <c r="AA22" s="36">
        <v>10000</v>
      </c>
      <c r="AB22" s="26">
        <f>IF(OR(S22="YES",TRIM(R22)="YES"),1,0)</f>
        <v>1</v>
      </c>
      <c r="AC22" s="37">
        <f>IF(OR(AND(ISNUMBER(T22),AND(T22&gt;0,T22&lt;600)),AND(ISNUMBER(T22),AND(T22&gt;0,U22="YES"))),1,0)</f>
        <v>1</v>
      </c>
      <c r="AD22" s="37">
        <f>IF(AND(AB22=1,AC22=1),1,0)</f>
        <v>1</v>
      </c>
      <c r="AE22" s="26">
        <f>IF(OR(V22="YES",TRIM(R22)="YES"),1,0)</f>
        <v>1</v>
      </c>
      <c r="AF22" s="26">
        <f>IF(OR(AND(ISNUMBER(Y22),Y22&gt;=20), (AND(ISNUMBER(Y22) = FALSE, AND(ISNUMBER(W22), W22&gt;=20)))),1,0)</f>
        <v>0</v>
      </c>
      <c r="AG22" s="26">
        <f>IF(AND(AND(AE22=1,AF22=1),AND(ISNUMBER(T22),T22&gt;0)),1,0)</f>
        <v>0</v>
      </c>
      <c r="AH22" s="26">
        <f>IF(AND(AD22=1,AG22=1),1,0)</f>
        <v>0</v>
      </c>
      <c r="AI22" s="38" t="e">
        <v>#N/A</v>
      </c>
    </row>
    <row r="23" spans="1:35" x14ac:dyDescent="0.25">
      <c r="A23" s="24" t="s">
        <v>215</v>
      </c>
      <c r="B23" s="25" t="s">
        <v>216</v>
      </c>
      <c r="C23" s="25" t="s">
        <v>217</v>
      </c>
      <c r="D23" s="25" t="s">
        <v>218</v>
      </c>
      <c r="E23" s="25" t="s">
        <v>219</v>
      </c>
      <c r="F23" s="25" t="s">
        <v>40</v>
      </c>
      <c r="G23" s="25" t="s">
        <v>220</v>
      </c>
      <c r="H23" s="26" t="s">
        <v>221</v>
      </c>
      <c r="I23" s="27" t="s">
        <v>222</v>
      </c>
      <c r="J23" s="25" t="s">
        <v>44</v>
      </c>
      <c r="K23" s="28" t="str">
        <f>IF(AD23&gt;0,"SRSA",IF(AD23&lt;1,"-"))</f>
        <v>SRSA</v>
      </c>
      <c r="L23" s="29" t="s">
        <v>45</v>
      </c>
      <c r="M23" s="28" t="str">
        <f>IF(AG23&gt;0,"RLIS",IF(AG23&lt;1,"-"))</f>
        <v>-</v>
      </c>
      <c r="N23" s="28" t="str">
        <f>IF(AH23&gt;0,"DUAL",IF(AH23&lt;1,"-"))</f>
        <v>-</v>
      </c>
      <c r="O23" s="30"/>
      <c r="P23" s="31"/>
      <c r="Q23" s="24" t="s">
        <v>223</v>
      </c>
      <c r="R23" s="28" t="s">
        <v>47</v>
      </c>
      <c r="S23" s="30" t="s">
        <v>49</v>
      </c>
      <c r="T23" s="32">
        <v>148.04</v>
      </c>
      <c r="U23" s="28" t="s">
        <v>49</v>
      </c>
      <c r="V23" s="30" t="s">
        <v>48</v>
      </c>
      <c r="W23" s="33">
        <v>8.0233000000000008</v>
      </c>
      <c r="X23" s="28" t="s">
        <v>49</v>
      </c>
      <c r="Y23" s="34"/>
      <c r="Z23" s="35">
        <v>124662.67</v>
      </c>
      <c r="AA23" s="36">
        <v>10000</v>
      </c>
      <c r="AB23" s="26">
        <f>IF(OR(S23="YES",TRIM(R23)="YES"),1,0)</f>
        <v>1</v>
      </c>
      <c r="AC23" s="37">
        <f>IF(OR(AND(ISNUMBER(T23),AND(T23&gt;0,T23&lt;600)),AND(ISNUMBER(T23),AND(T23&gt;0,U23="YES"))),1,0)</f>
        <v>1</v>
      </c>
      <c r="AD23" s="37">
        <f>IF(AND(AB23=1,AC23=1),1,0)</f>
        <v>1</v>
      </c>
      <c r="AE23" s="26">
        <f>IF(OR(V23="YES",TRIM(R23)="YES"),1,0)</f>
        <v>1</v>
      </c>
      <c r="AF23" s="26">
        <f>IF(OR(AND(ISNUMBER(Y23),Y23&gt;=20), (AND(ISNUMBER(Y23) = FALSE, AND(ISNUMBER(W23), W23&gt;=20)))),1,0)</f>
        <v>0</v>
      </c>
      <c r="AG23" s="26">
        <f>IF(AND(AND(AE23=1,AF23=1),AND(ISNUMBER(T23),T23&gt;0)),1,0)</f>
        <v>0</v>
      </c>
      <c r="AH23" s="26">
        <f>IF(AND(AD23=1,AG23=1),1,0)</f>
        <v>0</v>
      </c>
      <c r="AI23" s="38" t="e">
        <v>#N/A</v>
      </c>
    </row>
    <row r="24" spans="1:35" x14ac:dyDescent="0.25">
      <c r="A24" s="24" t="s">
        <v>224</v>
      </c>
      <c r="B24" s="25" t="s">
        <v>225</v>
      </c>
      <c r="C24" s="25" t="s">
        <v>226</v>
      </c>
      <c r="D24" s="25" t="s">
        <v>139</v>
      </c>
      <c r="E24" s="25" t="s">
        <v>227</v>
      </c>
      <c r="F24" s="25" t="s">
        <v>40</v>
      </c>
      <c r="G24" s="25" t="s">
        <v>228</v>
      </c>
      <c r="H24" s="26" t="s">
        <v>142</v>
      </c>
      <c r="I24" s="27" t="s">
        <v>229</v>
      </c>
      <c r="J24" s="25" t="s">
        <v>44</v>
      </c>
      <c r="K24" s="28" t="str">
        <f>IF(AD24&gt;0,"SRSA",IF(AD24&lt;1,"-"))</f>
        <v>SRSA</v>
      </c>
      <c r="L24" s="29" t="s">
        <v>45</v>
      </c>
      <c r="M24" s="28" t="str">
        <f>IF(AG24&gt;0,"RLIS",IF(AG24&lt;1,"-"))</f>
        <v>-</v>
      </c>
      <c r="N24" s="28" t="str">
        <f>IF(AH24&gt;0,"DUAL",IF(AH24&lt;1,"-"))</f>
        <v>-</v>
      </c>
      <c r="O24" s="30"/>
      <c r="P24" s="31"/>
      <c r="Q24" s="24" t="s">
        <v>46</v>
      </c>
      <c r="R24" s="28" t="s">
        <v>47</v>
      </c>
      <c r="S24" s="30" t="s">
        <v>48</v>
      </c>
      <c r="T24" s="32">
        <v>134.69</v>
      </c>
      <c r="U24" s="28" t="s">
        <v>48</v>
      </c>
      <c r="V24" s="30" t="s">
        <v>48</v>
      </c>
      <c r="W24" s="33">
        <v>13.67521</v>
      </c>
      <c r="X24" s="28" t="s">
        <v>49</v>
      </c>
      <c r="Y24" s="34"/>
      <c r="Z24" s="35">
        <v>8762.31</v>
      </c>
      <c r="AA24" s="36">
        <v>10000</v>
      </c>
      <c r="AB24" s="26">
        <f>IF(OR(S24="YES",TRIM(R24)="YES"),1,0)</f>
        <v>1</v>
      </c>
      <c r="AC24" s="37">
        <f>IF(OR(AND(ISNUMBER(T24),AND(T24&gt;0,T24&lt;600)),AND(ISNUMBER(T24),AND(T24&gt;0,U24="YES"))),1,0)</f>
        <v>1</v>
      </c>
      <c r="AD24" s="37">
        <f>IF(AND(AB24=1,AC24=1),1,0)</f>
        <v>1</v>
      </c>
      <c r="AE24" s="26">
        <f>IF(OR(V24="YES",TRIM(R24)="YES"),1,0)</f>
        <v>1</v>
      </c>
      <c r="AF24" s="26">
        <f>IF(OR(AND(ISNUMBER(Y24),Y24&gt;=20), (AND(ISNUMBER(Y24) = FALSE, AND(ISNUMBER(W24), W24&gt;=20)))),1,0)</f>
        <v>0</v>
      </c>
      <c r="AG24" s="26">
        <f>IF(AND(AND(AE24=1,AF24=1),AND(ISNUMBER(T24),T24&gt;0)),1,0)</f>
        <v>0</v>
      </c>
      <c r="AH24" s="26">
        <f>IF(AND(AD24=1,AG24=1),1,0)</f>
        <v>0</v>
      </c>
      <c r="AI24" s="38" t="e">
        <v>#N/A</v>
      </c>
    </row>
    <row r="25" spans="1:35" x14ac:dyDescent="0.25">
      <c r="A25" s="24" t="s">
        <v>230</v>
      </c>
      <c r="B25" s="25" t="s">
        <v>231</v>
      </c>
      <c r="C25" s="25" t="s">
        <v>232</v>
      </c>
      <c r="D25" s="25" t="s">
        <v>233</v>
      </c>
      <c r="E25" s="25" t="s">
        <v>234</v>
      </c>
      <c r="F25" s="25" t="s">
        <v>40</v>
      </c>
      <c r="G25" s="25" t="s">
        <v>235</v>
      </c>
      <c r="H25" s="26" t="s">
        <v>236</v>
      </c>
      <c r="I25" s="27" t="s">
        <v>237</v>
      </c>
      <c r="J25" s="25" t="s">
        <v>44</v>
      </c>
      <c r="K25" s="28" t="str">
        <f>IF(AD25&gt;0,"SRSA",IF(AD25&lt;1,"-"))</f>
        <v>SRSA</v>
      </c>
      <c r="L25" s="29" t="s">
        <v>45</v>
      </c>
      <c r="M25" s="28" t="str">
        <f>IF(AG25&gt;0,"RLIS",IF(AG25&lt;1,"-"))</f>
        <v>-</v>
      </c>
      <c r="N25" s="28" t="str">
        <f>IF(AH25&gt;0,"DUAL",IF(AH25&lt;1,"-"))</f>
        <v>-</v>
      </c>
      <c r="O25" s="30"/>
      <c r="P25" s="31"/>
      <c r="Q25" s="24" t="s">
        <v>46</v>
      </c>
      <c r="R25" s="28" t="s">
        <v>47</v>
      </c>
      <c r="S25" s="30" t="s">
        <v>48</v>
      </c>
      <c r="T25" s="32">
        <v>515.03</v>
      </c>
      <c r="U25" s="28" t="s">
        <v>49</v>
      </c>
      <c r="V25" s="30" t="s">
        <v>48</v>
      </c>
      <c r="W25" s="33">
        <v>13.371</v>
      </c>
      <c r="X25" s="28" t="s">
        <v>49</v>
      </c>
      <c r="Y25" s="34"/>
      <c r="Z25" s="35">
        <v>28682.55</v>
      </c>
      <c r="AA25" s="36">
        <v>10000</v>
      </c>
      <c r="AB25" s="26">
        <f>IF(OR(S25="YES",TRIM(R25)="YES"),1,0)</f>
        <v>1</v>
      </c>
      <c r="AC25" s="37">
        <f>IF(OR(AND(ISNUMBER(T25),AND(T25&gt;0,T25&lt;600)),AND(ISNUMBER(T25),AND(T25&gt;0,U25="YES"))),1,0)</f>
        <v>1</v>
      </c>
      <c r="AD25" s="37">
        <f>IF(AND(AB25=1,AC25=1),1,0)</f>
        <v>1</v>
      </c>
      <c r="AE25" s="26">
        <f>IF(OR(V25="YES",TRIM(R25)="YES"),1,0)</f>
        <v>1</v>
      </c>
      <c r="AF25" s="26">
        <f>IF(OR(AND(ISNUMBER(Y25),Y25&gt;=20), (AND(ISNUMBER(Y25) = FALSE, AND(ISNUMBER(W25), W25&gt;=20)))),1,0)</f>
        <v>0</v>
      </c>
      <c r="AG25" s="26">
        <f>IF(AND(AND(AE25=1,AF25=1),AND(ISNUMBER(T25),T25&gt;0)),1,0)</f>
        <v>0</v>
      </c>
      <c r="AH25" s="26">
        <f>IF(AND(AD25=1,AG25=1),1,0)</f>
        <v>0</v>
      </c>
      <c r="AI25" s="38" t="e">
        <v>#N/A</v>
      </c>
    </row>
    <row r="26" spans="1:35" x14ac:dyDescent="0.25">
      <c r="A26" s="24" t="s">
        <v>238</v>
      </c>
      <c r="B26" s="25" t="s">
        <v>239</v>
      </c>
      <c r="C26" s="25" t="s">
        <v>240</v>
      </c>
      <c r="D26" s="25" t="s">
        <v>241</v>
      </c>
      <c r="E26" s="25" t="s">
        <v>242</v>
      </c>
      <c r="F26" s="25" t="s">
        <v>40</v>
      </c>
      <c r="G26" s="25" t="s">
        <v>243</v>
      </c>
      <c r="H26" s="26" t="s">
        <v>244</v>
      </c>
      <c r="I26" s="27" t="s">
        <v>245</v>
      </c>
      <c r="J26" s="25" t="s">
        <v>83</v>
      </c>
      <c r="K26" s="28" t="str">
        <f>IF(AD26&gt;0,"SRSA",IF(AD26&lt;1,"-"))</f>
        <v>SRSA</v>
      </c>
      <c r="L26" s="29" t="s">
        <v>45</v>
      </c>
      <c r="M26" s="28" t="str">
        <f>IF(AG26&gt;0,"RLIS",IF(AG26&lt;1,"-"))</f>
        <v>-</v>
      </c>
      <c r="N26" s="28" t="str">
        <f>IF(AH26&gt;0,"DUAL",IF(AH26&lt;1,"-"))</f>
        <v>-</v>
      </c>
      <c r="O26" s="30"/>
      <c r="P26" s="31"/>
      <c r="Q26" s="24" t="s">
        <v>94</v>
      </c>
      <c r="R26" s="28" t="s">
        <v>47</v>
      </c>
      <c r="S26" s="30" t="s">
        <v>48</v>
      </c>
      <c r="T26" s="32">
        <v>327.41000000000003</v>
      </c>
      <c r="U26" s="28" t="s">
        <v>49</v>
      </c>
      <c r="V26" s="30" t="s">
        <v>48</v>
      </c>
      <c r="W26" s="33" t="s">
        <v>85</v>
      </c>
      <c r="X26" s="28" t="s">
        <v>49</v>
      </c>
      <c r="Y26" s="34"/>
      <c r="Z26" s="35">
        <v>3869.13</v>
      </c>
      <c r="AA26" s="36">
        <v>10000</v>
      </c>
      <c r="AB26" s="26">
        <f>IF(OR(S26="YES",TRIM(R26)="YES"),1,0)</f>
        <v>1</v>
      </c>
      <c r="AC26" s="37">
        <f>IF(OR(AND(ISNUMBER(T26),AND(T26&gt;0,T26&lt;600)),AND(ISNUMBER(T26),AND(T26&gt;0,U26="YES"))),1,0)</f>
        <v>1</v>
      </c>
      <c r="AD26" s="37">
        <f>IF(AND(AB26=1,AC26=1),1,0)</f>
        <v>1</v>
      </c>
      <c r="AE26" s="26">
        <f>IF(OR(V26="YES",TRIM(R26)="YES"),1,0)</f>
        <v>1</v>
      </c>
      <c r="AF26" s="26">
        <f>IF(OR(AND(ISNUMBER(Y26),Y26&gt;=20), (AND(ISNUMBER(Y26) = FALSE, AND(ISNUMBER(W26), W26&gt;=20)))),1,0)</f>
        <v>0</v>
      </c>
      <c r="AG26" s="26">
        <f>IF(AND(AND(AE26=1,AF26=1),AND(ISNUMBER(T26),T26&gt;0)),1,0)</f>
        <v>0</v>
      </c>
      <c r="AH26" s="26">
        <f>IF(AND(AD26=1,AG26=1),1,0)</f>
        <v>0</v>
      </c>
      <c r="AI26" s="38" t="e">
        <v>#N/A</v>
      </c>
    </row>
    <row r="27" spans="1:35" x14ac:dyDescent="0.25">
      <c r="A27" s="24" t="s">
        <v>246</v>
      </c>
      <c r="B27" s="25" t="s">
        <v>247</v>
      </c>
      <c r="C27" s="25" t="s">
        <v>248</v>
      </c>
      <c r="D27" s="25" t="s">
        <v>249</v>
      </c>
      <c r="E27" s="25" t="s">
        <v>250</v>
      </c>
      <c r="F27" s="25" t="s">
        <v>40</v>
      </c>
      <c r="G27" s="25" t="s">
        <v>251</v>
      </c>
      <c r="H27" s="26" t="s">
        <v>252</v>
      </c>
      <c r="I27" s="27" t="s">
        <v>253</v>
      </c>
      <c r="J27" s="25" t="s">
        <v>44</v>
      </c>
      <c r="K27" s="28" t="str">
        <f>IF(AD27&gt;0,"SRSA",IF(AD27&lt;1,"-"))</f>
        <v>SRSA</v>
      </c>
      <c r="L27" s="29" t="s">
        <v>45</v>
      </c>
      <c r="M27" s="28" t="str">
        <f>IF(AG27&gt;0,"RLIS",IF(AG27&lt;1,"-"))</f>
        <v>-</v>
      </c>
      <c r="N27" s="28" t="str">
        <f>IF(AH27&gt;0,"DUAL",IF(AH27&lt;1,"-"))</f>
        <v>-</v>
      </c>
      <c r="O27" s="30"/>
      <c r="P27" s="31"/>
      <c r="Q27" s="24" t="s">
        <v>254</v>
      </c>
      <c r="R27" s="28" t="s">
        <v>47</v>
      </c>
      <c r="S27" s="30" t="s">
        <v>48</v>
      </c>
      <c r="T27" s="32">
        <v>433.91</v>
      </c>
      <c r="U27" s="28" t="s">
        <v>49</v>
      </c>
      <c r="V27" s="30" t="s">
        <v>48</v>
      </c>
      <c r="W27" s="33">
        <v>13.80208</v>
      </c>
      <c r="X27" s="28" t="s">
        <v>49</v>
      </c>
      <c r="Y27" s="34"/>
      <c r="Z27" s="35">
        <v>26626.79</v>
      </c>
      <c r="AA27" s="36">
        <v>10000</v>
      </c>
      <c r="AB27" s="26">
        <f>IF(OR(S27="YES",TRIM(R27)="YES"),1,0)</f>
        <v>1</v>
      </c>
      <c r="AC27" s="37">
        <f>IF(OR(AND(ISNUMBER(T27),AND(T27&gt;0,T27&lt;600)),AND(ISNUMBER(T27),AND(T27&gt;0,U27="YES"))),1,0)</f>
        <v>1</v>
      </c>
      <c r="AD27" s="37">
        <f>IF(AND(AB27=1,AC27=1),1,0)</f>
        <v>1</v>
      </c>
      <c r="AE27" s="26">
        <f>IF(OR(V27="YES",TRIM(R27)="YES"),1,0)</f>
        <v>1</v>
      </c>
      <c r="AF27" s="26">
        <f>IF(OR(AND(ISNUMBER(Y27),Y27&gt;=20), (AND(ISNUMBER(Y27) = FALSE, AND(ISNUMBER(W27), W27&gt;=20)))),1,0)</f>
        <v>0</v>
      </c>
      <c r="AG27" s="26">
        <f>IF(AND(AND(AE27=1,AF27=1),AND(ISNUMBER(T27),T27&gt;0)),1,0)</f>
        <v>0</v>
      </c>
      <c r="AH27" s="26">
        <f>IF(AND(AD27=1,AG27=1),1,0)</f>
        <v>0</v>
      </c>
      <c r="AI27" s="38" t="e">
        <v>#N/A</v>
      </c>
    </row>
    <row r="28" spans="1:35" x14ac:dyDescent="0.25">
      <c r="A28" s="24" t="s">
        <v>255</v>
      </c>
      <c r="B28" s="25" t="s">
        <v>256</v>
      </c>
      <c r="C28" s="25" t="s">
        <v>257</v>
      </c>
      <c r="D28" s="25" t="s">
        <v>258</v>
      </c>
      <c r="E28" s="25" t="s">
        <v>259</v>
      </c>
      <c r="F28" s="25" t="s">
        <v>40</v>
      </c>
      <c r="G28" s="25" t="s">
        <v>260</v>
      </c>
      <c r="H28" s="26" t="s">
        <v>261</v>
      </c>
      <c r="I28" s="27" t="s">
        <v>262</v>
      </c>
      <c r="J28" s="25" t="s">
        <v>44</v>
      </c>
      <c r="K28" s="28" t="str">
        <f>IF(AD28&gt;0,"SRSA",IF(AD28&lt;1,"-"))</f>
        <v>-</v>
      </c>
      <c r="L28" s="29" t="s">
        <v>45</v>
      </c>
      <c r="M28" s="28" t="str">
        <f>IF(AG28&gt;0,"RLIS",IF(AG28&lt;1,"-"))</f>
        <v>RLIS</v>
      </c>
      <c r="N28" s="28" t="str">
        <f>IF(AH28&gt;0,"DUAL",IF(AH28&lt;1,"-"))</f>
        <v>-</v>
      </c>
      <c r="O28" s="30"/>
      <c r="P28" s="31"/>
      <c r="Q28" s="24" t="s">
        <v>46</v>
      </c>
      <c r="R28" s="28" t="s">
        <v>47</v>
      </c>
      <c r="S28" s="30" t="s">
        <v>48</v>
      </c>
      <c r="T28" s="32">
        <v>971.79</v>
      </c>
      <c r="U28" s="28" t="s">
        <v>49</v>
      </c>
      <c r="V28" s="30" t="s">
        <v>48</v>
      </c>
      <c r="W28" s="33">
        <v>32.653060000000004</v>
      </c>
      <c r="X28" s="28" t="s">
        <v>48</v>
      </c>
      <c r="Y28" s="34"/>
      <c r="Z28" s="35">
        <v>76507.710000000006</v>
      </c>
      <c r="AA28" s="36">
        <v>10000</v>
      </c>
      <c r="AB28" s="26">
        <f>IF(OR(S28="YES",TRIM(R28)="YES"),1,0)</f>
        <v>1</v>
      </c>
      <c r="AC28" s="37">
        <f>IF(OR(AND(ISNUMBER(T28),AND(T28&gt;0,T28&lt;600)),AND(ISNUMBER(T28),AND(T28&gt;0,U28="YES"))),1,0)</f>
        <v>0</v>
      </c>
      <c r="AD28" s="37">
        <f>IF(AND(AB28=1,AC28=1),1,0)</f>
        <v>0</v>
      </c>
      <c r="AE28" s="26">
        <f>IF(OR(V28="YES",TRIM(R28)="YES"),1,0)</f>
        <v>1</v>
      </c>
      <c r="AF28" s="26">
        <f>IF(OR(AND(ISNUMBER(Y28),Y28&gt;=20), (AND(ISNUMBER(Y28) = FALSE, AND(ISNUMBER(W28), W28&gt;=20)))),1,0)</f>
        <v>1</v>
      </c>
      <c r="AG28" s="26">
        <f>IF(AND(AND(AE28=1,AF28=1),AND(ISNUMBER(T28),T28&gt;0)),1,0)</f>
        <v>1</v>
      </c>
      <c r="AH28" s="26">
        <f>IF(AND(AD28=1,AG28=1),1,0)</f>
        <v>0</v>
      </c>
      <c r="AI28" s="38" t="e">
        <v>#N/A</v>
      </c>
    </row>
    <row r="29" spans="1:35" x14ac:dyDescent="0.25">
      <c r="A29" s="24" t="s">
        <v>263</v>
      </c>
      <c r="B29" s="25" t="s">
        <v>264</v>
      </c>
      <c r="C29" s="25" t="s">
        <v>265</v>
      </c>
      <c r="D29" s="25" t="s">
        <v>266</v>
      </c>
      <c r="E29" s="25" t="s">
        <v>267</v>
      </c>
      <c r="F29" s="25" t="s">
        <v>40</v>
      </c>
      <c r="G29" s="25" t="s">
        <v>268</v>
      </c>
      <c r="H29" s="26" t="s">
        <v>269</v>
      </c>
      <c r="I29" s="27" t="s">
        <v>270</v>
      </c>
      <c r="J29" s="25" t="s">
        <v>44</v>
      </c>
      <c r="K29" s="28" t="str">
        <f>IF(AD29&gt;0,"SRSA",IF(AD29&lt;1,"-"))</f>
        <v>SRSA</v>
      </c>
      <c r="L29" s="29" t="s">
        <v>45</v>
      </c>
      <c r="M29" s="28" t="str">
        <f>IF(AG29&gt;0,"RLIS",IF(AG29&lt;1,"-"))</f>
        <v>-</v>
      </c>
      <c r="N29" s="28" t="str">
        <f>IF(AH29&gt;0,"DUAL",IF(AH29&lt;1,"-"))</f>
        <v>-</v>
      </c>
      <c r="O29" s="30"/>
      <c r="P29" s="31"/>
      <c r="Q29" s="24" t="s">
        <v>135</v>
      </c>
      <c r="R29" s="28" t="s">
        <v>47</v>
      </c>
      <c r="S29" s="30" t="s">
        <v>48</v>
      </c>
      <c r="T29" s="32">
        <v>442.27</v>
      </c>
      <c r="U29" s="28" t="s">
        <v>49</v>
      </c>
      <c r="V29" s="30" t="s">
        <v>48</v>
      </c>
      <c r="W29" s="33">
        <v>14.155250000000001</v>
      </c>
      <c r="X29" s="28" t="s">
        <v>49</v>
      </c>
      <c r="Y29" s="34"/>
      <c r="Z29" s="35">
        <v>11911.36</v>
      </c>
      <c r="AA29" s="36">
        <v>10000</v>
      </c>
      <c r="AB29" s="26">
        <f>IF(OR(S29="YES",TRIM(R29)="YES"),1,0)</f>
        <v>1</v>
      </c>
      <c r="AC29" s="37">
        <f>IF(OR(AND(ISNUMBER(T29),AND(T29&gt;0,T29&lt;600)),AND(ISNUMBER(T29),AND(T29&gt;0,U29="YES"))),1,0)</f>
        <v>1</v>
      </c>
      <c r="AD29" s="37">
        <f>IF(AND(AB29=1,AC29=1),1,0)</f>
        <v>1</v>
      </c>
      <c r="AE29" s="26">
        <f>IF(OR(V29="YES",TRIM(R29)="YES"),1,0)</f>
        <v>1</v>
      </c>
      <c r="AF29" s="26">
        <f>IF(OR(AND(ISNUMBER(Y29),Y29&gt;=20), (AND(ISNUMBER(Y29) = FALSE, AND(ISNUMBER(W29), W29&gt;=20)))),1,0)</f>
        <v>0</v>
      </c>
      <c r="AG29" s="26">
        <f>IF(AND(AND(AE29=1,AF29=1),AND(ISNUMBER(T29),T29&gt;0)),1,0)</f>
        <v>0</v>
      </c>
      <c r="AH29" s="26">
        <f>IF(AND(AD29=1,AG29=1),1,0)</f>
        <v>0</v>
      </c>
      <c r="AI29" s="38" t="e">
        <v>#N/A</v>
      </c>
    </row>
    <row r="30" spans="1:35" x14ac:dyDescent="0.25">
      <c r="A30" s="24" t="s">
        <v>271</v>
      </c>
      <c r="B30" s="25" t="s">
        <v>272</v>
      </c>
      <c r="C30" s="25" t="s">
        <v>273</v>
      </c>
      <c r="D30" s="25" t="s">
        <v>274</v>
      </c>
      <c r="E30" s="25" t="s">
        <v>275</v>
      </c>
      <c r="F30" s="25" t="s">
        <v>40</v>
      </c>
      <c r="G30" s="25" t="s">
        <v>276</v>
      </c>
      <c r="H30" s="26" t="s">
        <v>109</v>
      </c>
      <c r="I30" s="27" t="s">
        <v>277</v>
      </c>
      <c r="J30" s="25" t="s">
        <v>44</v>
      </c>
      <c r="K30" s="28" t="str">
        <f>IF(AD30&gt;0,"SRSA",IF(AD30&lt;1,"-"))</f>
        <v>SRSA</v>
      </c>
      <c r="L30" s="29" t="s">
        <v>45</v>
      </c>
      <c r="M30" s="28" t="str">
        <f>IF(AG30&gt;0,"RLIS",IF(AG30&lt;1,"-"))</f>
        <v>-</v>
      </c>
      <c r="N30" s="28" t="str">
        <f>IF(AH30&gt;0,"DUAL",IF(AH30&lt;1,"-"))</f>
        <v>-</v>
      </c>
      <c r="O30" s="30"/>
      <c r="P30" s="31"/>
      <c r="Q30" s="24" t="s">
        <v>46</v>
      </c>
      <c r="R30" s="28" t="s">
        <v>47</v>
      </c>
      <c r="S30" s="30" t="s">
        <v>48</v>
      </c>
      <c r="T30" s="32">
        <v>149.94</v>
      </c>
      <c r="U30" s="28" t="s">
        <v>49</v>
      </c>
      <c r="V30" s="30" t="s">
        <v>48</v>
      </c>
      <c r="W30" s="33">
        <v>6.9444439999999998</v>
      </c>
      <c r="X30" s="28" t="s">
        <v>49</v>
      </c>
      <c r="Y30" s="34"/>
      <c r="Z30" s="35">
        <v>10108.48</v>
      </c>
      <c r="AA30" s="36">
        <v>10000</v>
      </c>
      <c r="AB30" s="26">
        <f>IF(OR(S30="YES",TRIM(R30)="YES"),1,0)</f>
        <v>1</v>
      </c>
      <c r="AC30" s="37">
        <f>IF(OR(AND(ISNUMBER(T30),AND(T30&gt;0,T30&lt;600)),AND(ISNUMBER(T30),AND(T30&gt;0,U30="YES"))),1,0)</f>
        <v>1</v>
      </c>
      <c r="AD30" s="37">
        <f>IF(AND(AB30=1,AC30=1),1,0)</f>
        <v>1</v>
      </c>
      <c r="AE30" s="26">
        <f>IF(OR(V30="YES",TRIM(R30)="YES"),1,0)</f>
        <v>1</v>
      </c>
      <c r="AF30" s="26">
        <f>IF(OR(AND(ISNUMBER(Y30),Y30&gt;=20), (AND(ISNUMBER(Y30) = FALSE, AND(ISNUMBER(W30), W30&gt;=20)))),1,0)</f>
        <v>0</v>
      </c>
      <c r="AG30" s="26">
        <f>IF(AND(AND(AE30=1,AF30=1),AND(ISNUMBER(T30),T30&gt;0)),1,0)</f>
        <v>0</v>
      </c>
      <c r="AH30" s="26">
        <f>IF(AND(AD30=1,AG30=1),1,0)</f>
        <v>0</v>
      </c>
      <c r="AI30" s="38" t="e">
        <v>#N/A</v>
      </c>
    </row>
    <row r="31" spans="1:35" x14ac:dyDescent="0.25">
      <c r="A31" s="24" t="s">
        <v>278</v>
      </c>
      <c r="B31" s="25" t="s">
        <v>279</v>
      </c>
      <c r="C31" s="25" t="s">
        <v>280</v>
      </c>
      <c r="D31" s="25" t="s">
        <v>281</v>
      </c>
      <c r="E31" s="25" t="s">
        <v>282</v>
      </c>
      <c r="F31" s="25" t="s">
        <v>40</v>
      </c>
      <c r="G31" s="25" t="s">
        <v>283</v>
      </c>
      <c r="H31" s="26" t="s">
        <v>284</v>
      </c>
      <c r="I31" s="27" t="s">
        <v>285</v>
      </c>
      <c r="J31" s="25" t="s">
        <v>83</v>
      </c>
      <c r="K31" s="28" t="str">
        <f>IF(AD31&gt;0,"SRSA",IF(AD31&lt;1,"-"))</f>
        <v>SRSA</v>
      </c>
      <c r="L31" s="29" t="s">
        <v>45</v>
      </c>
      <c r="M31" s="28" t="str">
        <f>IF(AG31&gt;0,"RLIS",IF(AG31&lt;1,"-"))</f>
        <v>-</v>
      </c>
      <c r="N31" s="28" t="str">
        <f>IF(AH31&gt;0,"DUAL",IF(AH31&lt;1,"-"))</f>
        <v>-</v>
      </c>
      <c r="O31" s="30"/>
      <c r="P31" s="31"/>
      <c r="Q31" s="24" t="s">
        <v>46</v>
      </c>
      <c r="R31" s="28" t="s">
        <v>47</v>
      </c>
      <c r="S31" s="30" t="s">
        <v>48</v>
      </c>
      <c r="T31" s="32">
        <v>50.72</v>
      </c>
      <c r="U31" s="28" t="s">
        <v>49</v>
      </c>
      <c r="V31" s="30" t="s">
        <v>48</v>
      </c>
      <c r="W31" s="33" t="s">
        <v>85</v>
      </c>
      <c r="X31" s="28" t="s">
        <v>49</v>
      </c>
      <c r="Y31" s="34"/>
      <c r="Z31" s="35">
        <v>4311.75</v>
      </c>
      <c r="AA31" s="36">
        <v>10000</v>
      </c>
      <c r="AB31" s="26">
        <f>IF(OR(S31="YES",TRIM(R31)="YES"),1,0)</f>
        <v>1</v>
      </c>
      <c r="AC31" s="37">
        <f>IF(OR(AND(ISNUMBER(T31),AND(T31&gt;0,T31&lt;600)),AND(ISNUMBER(T31),AND(T31&gt;0,U31="YES"))),1,0)</f>
        <v>1</v>
      </c>
      <c r="AD31" s="37">
        <f>IF(AND(AB31=1,AC31=1),1,0)</f>
        <v>1</v>
      </c>
      <c r="AE31" s="26">
        <f>IF(OR(V31="YES",TRIM(R31)="YES"),1,0)</f>
        <v>1</v>
      </c>
      <c r="AF31" s="26">
        <f>IF(OR(AND(ISNUMBER(Y31),Y31&gt;=20), (AND(ISNUMBER(Y31) = FALSE, AND(ISNUMBER(W31), W31&gt;=20)))),1,0)</f>
        <v>0</v>
      </c>
      <c r="AG31" s="26">
        <f>IF(AND(AND(AE31=1,AF31=1),AND(ISNUMBER(T31),T31&gt;0)),1,0)</f>
        <v>0</v>
      </c>
      <c r="AH31" s="26">
        <f>IF(AND(AD31=1,AG31=1),1,0)</f>
        <v>0</v>
      </c>
      <c r="AI31" s="38" t="e">
        <v>#N/A</v>
      </c>
    </row>
    <row r="32" spans="1:35" x14ac:dyDescent="0.25">
      <c r="A32" s="24" t="s">
        <v>286</v>
      </c>
      <c r="B32" s="25" t="s">
        <v>287</v>
      </c>
      <c r="C32" s="25" t="s">
        <v>288</v>
      </c>
      <c r="D32" s="25" t="s">
        <v>289</v>
      </c>
      <c r="E32" s="25" t="s">
        <v>290</v>
      </c>
      <c r="F32" s="25" t="s">
        <v>40</v>
      </c>
      <c r="G32" s="25" t="s">
        <v>291</v>
      </c>
      <c r="H32" s="26" t="s">
        <v>292</v>
      </c>
      <c r="I32" s="27" t="s">
        <v>293</v>
      </c>
      <c r="J32" s="25" t="s">
        <v>44</v>
      </c>
      <c r="K32" s="28" t="str">
        <f>IF(AD32&gt;0,"SRSA",IF(AD32&lt;1,"-"))</f>
        <v>SRSA</v>
      </c>
      <c r="L32" s="29" t="s">
        <v>45</v>
      </c>
      <c r="M32" s="28" t="str">
        <f>IF(AG32&gt;0,"RLIS",IF(AG32&lt;1,"-"))</f>
        <v>-</v>
      </c>
      <c r="N32" s="28" t="str">
        <f>IF(AH32&gt;0,"DUAL",IF(AH32&lt;1,"-"))</f>
        <v>-</v>
      </c>
      <c r="O32" s="30"/>
      <c r="P32" s="31"/>
      <c r="Q32" s="24" t="s">
        <v>46</v>
      </c>
      <c r="R32" s="28" t="s">
        <v>47</v>
      </c>
      <c r="S32" s="30" t="s">
        <v>48</v>
      </c>
      <c r="T32" s="32">
        <v>388.53</v>
      </c>
      <c r="U32" s="28" t="s">
        <v>48</v>
      </c>
      <c r="V32" s="30" t="s">
        <v>48</v>
      </c>
      <c r="W32" s="33">
        <v>19.253440000000001</v>
      </c>
      <c r="X32" s="28" t="s">
        <v>49</v>
      </c>
      <c r="Y32" s="34"/>
      <c r="Z32" s="35">
        <v>24580.799999999999</v>
      </c>
      <c r="AA32" s="36">
        <v>10000</v>
      </c>
      <c r="AB32" s="26">
        <f>IF(OR(S32="YES",TRIM(R32)="YES"),1,0)</f>
        <v>1</v>
      </c>
      <c r="AC32" s="37">
        <f>IF(OR(AND(ISNUMBER(T32),AND(T32&gt;0,T32&lt;600)),AND(ISNUMBER(T32),AND(T32&gt;0,U32="YES"))),1,0)</f>
        <v>1</v>
      </c>
      <c r="AD32" s="37">
        <f>IF(AND(AB32=1,AC32=1),1,0)</f>
        <v>1</v>
      </c>
      <c r="AE32" s="26">
        <f>IF(OR(V32="YES",TRIM(R32)="YES"),1,0)</f>
        <v>1</v>
      </c>
      <c r="AF32" s="26">
        <f>IF(OR(AND(ISNUMBER(Y32),Y32&gt;=20), (AND(ISNUMBER(Y32) = FALSE, AND(ISNUMBER(W32), W32&gt;=20)))),1,0)</f>
        <v>0</v>
      </c>
      <c r="AG32" s="26">
        <f>IF(AND(AND(AE32=1,AF32=1),AND(ISNUMBER(T32),T32&gt;0)),1,0)</f>
        <v>0</v>
      </c>
      <c r="AH32" s="26">
        <f>IF(AND(AD32=1,AG32=1),1,0)</f>
        <v>0</v>
      </c>
      <c r="AI32" s="38" t="e">
        <v>#N/A</v>
      </c>
    </row>
    <row r="33" spans="1:35" x14ac:dyDescent="0.25">
      <c r="A33" s="24" t="s">
        <v>294</v>
      </c>
      <c r="B33" s="25" t="s">
        <v>295</v>
      </c>
      <c r="C33" s="25" t="s">
        <v>296</v>
      </c>
      <c r="D33" s="25" t="s">
        <v>249</v>
      </c>
      <c r="E33" s="25" t="s">
        <v>297</v>
      </c>
      <c r="F33" s="25" t="s">
        <v>40</v>
      </c>
      <c r="G33" s="25" t="s">
        <v>298</v>
      </c>
      <c r="H33" s="26" t="s">
        <v>252</v>
      </c>
      <c r="I33" s="27" t="s">
        <v>299</v>
      </c>
      <c r="J33" s="25" t="s">
        <v>44</v>
      </c>
      <c r="K33" s="28" t="str">
        <f>IF(AD33&gt;0,"SRSA",IF(AD33&lt;1,"-"))</f>
        <v>SRSA</v>
      </c>
      <c r="L33" s="29" t="s">
        <v>45</v>
      </c>
      <c r="M33" s="28" t="str">
        <f>IF(AG33&gt;0,"RLIS",IF(AG33&lt;1,"-"))</f>
        <v>-</v>
      </c>
      <c r="N33" s="28" t="str">
        <f>IF(AH33&gt;0,"DUAL",IF(AH33&lt;1,"-"))</f>
        <v>-</v>
      </c>
      <c r="O33" s="30"/>
      <c r="P33" s="31"/>
      <c r="Q33" s="24" t="s">
        <v>66</v>
      </c>
      <c r="R33" s="28" t="s">
        <v>47</v>
      </c>
      <c r="S33" s="30" t="s">
        <v>48</v>
      </c>
      <c r="T33" s="32">
        <v>476.37</v>
      </c>
      <c r="U33" s="28" t="s">
        <v>49</v>
      </c>
      <c r="V33" s="30" t="s">
        <v>48</v>
      </c>
      <c r="W33" s="33">
        <v>4.5662099999999999</v>
      </c>
      <c r="X33" s="28" t="s">
        <v>49</v>
      </c>
      <c r="Y33" s="34"/>
      <c r="Z33" s="35">
        <v>13115.54</v>
      </c>
      <c r="AA33" s="36">
        <v>10000</v>
      </c>
      <c r="AB33" s="26">
        <f>IF(OR(S33="YES",TRIM(R33)="YES"),1,0)</f>
        <v>1</v>
      </c>
      <c r="AC33" s="37">
        <f>IF(OR(AND(ISNUMBER(T33),AND(T33&gt;0,T33&lt;600)),AND(ISNUMBER(T33),AND(T33&gt;0,U33="YES"))),1,0)</f>
        <v>1</v>
      </c>
      <c r="AD33" s="37">
        <f>IF(AND(AB33=1,AC33=1),1,0)</f>
        <v>1</v>
      </c>
      <c r="AE33" s="26">
        <f>IF(OR(V33="YES",TRIM(R33)="YES"),1,0)</f>
        <v>1</v>
      </c>
      <c r="AF33" s="26">
        <f>IF(OR(AND(ISNUMBER(Y33),Y33&gt;=20), (AND(ISNUMBER(Y33) = FALSE, AND(ISNUMBER(W33), W33&gt;=20)))),1,0)</f>
        <v>0</v>
      </c>
      <c r="AG33" s="26">
        <f>IF(AND(AND(AE33=1,AF33=1),AND(ISNUMBER(T33),T33&gt;0)),1,0)</f>
        <v>0</v>
      </c>
      <c r="AH33" s="26">
        <f>IF(AND(AD33=1,AG33=1),1,0)</f>
        <v>0</v>
      </c>
      <c r="AI33" s="38" t="e">
        <v>#N/A</v>
      </c>
    </row>
    <row r="34" spans="1:35" x14ac:dyDescent="0.25">
      <c r="A34" s="24" t="s">
        <v>300</v>
      </c>
      <c r="B34" s="25" t="s">
        <v>301</v>
      </c>
      <c r="C34" s="25" t="s">
        <v>302</v>
      </c>
      <c r="D34" s="25" t="s">
        <v>303</v>
      </c>
      <c r="E34" s="25" t="s">
        <v>304</v>
      </c>
      <c r="F34" s="25" t="s">
        <v>40</v>
      </c>
      <c r="G34" s="25" t="s">
        <v>305</v>
      </c>
      <c r="H34" s="26" t="s">
        <v>306</v>
      </c>
      <c r="I34" s="27" t="s">
        <v>307</v>
      </c>
      <c r="J34" s="25" t="s">
        <v>44</v>
      </c>
      <c r="K34" s="28" t="str">
        <f>IF(AD34&gt;0,"SRSA",IF(AD34&lt;1,"-"))</f>
        <v>SRSA</v>
      </c>
      <c r="L34" s="29" t="s">
        <v>45</v>
      </c>
      <c r="M34" s="28" t="str">
        <f>IF(AG34&gt;0,"RLIS",IF(AG34&lt;1,"-"))</f>
        <v>-</v>
      </c>
      <c r="N34" s="28" t="str">
        <f>IF(AH34&gt;0,"DUAL",IF(AH34&lt;1,"-"))</f>
        <v>-</v>
      </c>
      <c r="O34" s="30"/>
      <c r="P34" s="31"/>
      <c r="Q34" s="24" t="s">
        <v>66</v>
      </c>
      <c r="R34" s="28" t="s">
        <v>47</v>
      </c>
      <c r="S34" s="30" t="s">
        <v>48</v>
      </c>
      <c r="T34" s="32">
        <v>204.62</v>
      </c>
      <c r="U34" s="28" t="s">
        <v>49</v>
      </c>
      <c r="V34" s="30" t="s">
        <v>48</v>
      </c>
      <c r="W34" s="33">
        <v>18.404910000000001</v>
      </c>
      <c r="X34" s="28" t="s">
        <v>49</v>
      </c>
      <c r="Y34" s="34"/>
      <c r="Z34" s="35">
        <v>12322.47</v>
      </c>
      <c r="AA34" s="36">
        <v>10000</v>
      </c>
      <c r="AB34" s="26">
        <f>IF(OR(S34="YES",TRIM(R34)="YES"),1,0)</f>
        <v>1</v>
      </c>
      <c r="AC34" s="37">
        <f>IF(OR(AND(ISNUMBER(T34),AND(T34&gt;0,T34&lt;600)),AND(ISNUMBER(T34),AND(T34&gt;0,U34="YES"))),1,0)</f>
        <v>1</v>
      </c>
      <c r="AD34" s="37">
        <f>IF(AND(AB34=1,AC34=1),1,0)</f>
        <v>1</v>
      </c>
      <c r="AE34" s="26">
        <f>IF(OR(V34="YES",TRIM(R34)="YES"),1,0)</f>
        <v>1</v>
      </c>
      <c r="AF34" s="26">
        <f>IF(OR(AND(ISNUMBER(Y34),Y34&gt;=20), (AND(ISNUMBER(Y34) = FALSE, AND(ISNUMBER(W34), W34&gt;=20)))),1,0)</f>
        <v>0</v>
      </c>
      <c r="AG34" s="26">
        <f>IF(AND(AND(AE34=1,AF34=1),AND(ISNUMBER(T34),T34&gt;0)),1,0)</f>
        <v>0</v>
      </c>
      <c r="AH34" s="26">
        <f>IF(AND(AD34=1,AG34=1),1,0)</f>
        <v>0</v>
      </c>
      <c r="AI34" s="38" t="e">
        <v>#N/A</v>
      </c>
    </row>
    <row r="35" spans="1:35" x14ac:dyDescent="0.25">
      <c r="A35" s="24" t="s">
        <v>308</v>
      </c>
      <c r="B35" s="25" t="s">
        <v>309</v>
      </c>
      <c r="C35" s="25" t="s">
        <v>310</v>
      </c>
      <c r="D35" s="25" t="s">
        <v>311</v>
      </c>
      <c r="E35" s="25" t="s">
        <v>312</v>
      </c>
      <c r="F35" s="25" t="s">
        <v>40</v>
      </c>
      <c r="G35" s="25" t="s">
        <v>313</v>
      </c>
      <c r="H35" s="26" t="s">
        <v>314</v>
      </c>
      <c r="I35" s="27" t="s">
        <v>315</v>
      </c>
      <c r="J35" s="25" t="s">
        <v>44</v>
      </c>
      <c r="K35" s="28" t="str">
        <f>IF(AD35&gt;0,"SRSA",IF(AD35&lt;1,"-"))</f>
        <v>SRSA</v>
      </c>
      <c r="L35" s="29" t="s">
        <v>45</v>
      </c>
      <c r="M35" s="28" t="str">
        <f>IF(AG35&gt;0,"RLIS",IF(AG35&lt;1,"-"))</f>
        <v>-</v>
      </c>
      <c r="N35" s="28" t="str">
        <f>IF(AH35&gt;0,"DUAL",IF(AH35&lt;1,"-"))</f>
        <v>-</v>
      </c>
      <c r="O35" s="30"/>
      <c r="P35" s="31"/>
      <c r="Q35" s="24" t="s">
        <v>46</v>
      </c>
      <c r="R35" s="28" t="s">
        <v>47</v>
      </c>
      <c r="S35" s="30" t="s">
        <v>48</v>
      </c>
      <c r="T35" s="32">
        <v>329.42</v>
      </c>
      <c r="U35" s="28" t="s">
        <v>49</v>
      </c>
      <c r="V35" s="30" t="s">
        <v>48</v>
      </c>
      <c r="W35" s="33">
        <v>12.6943</v>
      </c>
      <c r="X35" s="28" t="s">
        <v>49</v>
      </c>
      <c r="Y35" s="34"/>
      <c r="Z35" s="35">
        <v>31024.17</v>
      </c>
      <c r="AA35" s="36">
        <v>10000</v>
      </c>
      <c r="AB35" s="26">
        <f>IF(OR(S35="YES",TRIM(R35)="YES"),1,0)</f>
        <v>1</v>
      </c>
      <c r="AC35" s="37">
        <f>IF(OR(AND(ISNUMBER(T35),AND(T35&gt;0,T35&lt;600)),AND(ISNUMBER(T35),AND(T35&gt;0,U35="YES"))),1,0)</f>
        <v>1</v>
      </c>
      <c r="AD35" s="37">
        <f>IF(AND(AB35=1,AC35=1),1,0)</f>
        <v>1</v>
      </c>
      <c r="AE35" s="26">
        <f>IF(OR(V35="YES",TRIM(R35)="YES"),1,0)</f>
        <v>1</v>
      </c>
      <c r="AF35" s="26">
        <f>IF(OR(AND(ISNUMBER(Y35),Y35&gt;=20), (AND(ISNUMBER(Y35) = FALSE, AND(ISNUMBER(W35), W35&gt;=20)))),1,0)</f>
        <v>0</v>
      </c>
      <c r="AG35" s="26">
        <f>IF(AND(AND(AE35=1,AF35=1),AND(ISNUMBER(T35),T35&gt;0)),1,0)</f>
        <v>0</v>
      </c>
      <c r="AH35" s="26">
        <f>IF(AND(AD35=1,AG35=1),1,0)</f>
        <v>0</v>
      </c>
      <c r="AI35" s="38" t="e">
        <v>#N/A</v>
      </c>
    </row>
    <row r="36" spans="1:35" x14ac:dyDescent="0.25">
      <c r="A36" s="24" t="s">
        <v>316</v>
      </c>
      <c r="B36" s="25" t="s">
        <v>317</v>
      </c>
      <c r="C36" s="25" t="s">
        <v>318</v>
      </c>
      <c r="D36" s="25" t="s">
        <v>319</v>
      </c>
      <c r="E36" s="25" t="s">
        <v>320</v>
      </c>
      <c r="F36" s="25" t="s">
        <v>40</v>
      </c>
      <c r="G36" s="25" t="s">
        <v>321</v>
      </c>
      <c r="H36" s="26" t="s">
        <v>322</v>
      </c>
      <c r="I36" s="27" t="s">
        <v>323</v>
      </c>
      <c r="J36" s="25" t="s">
        <v>83</v>
      </c>
      <c r="K36" s="28" t="str">
        <f>IF(AD36&gt;0,"SRSA",IF(AD36&lt;1,"-"))</f>
        <v>SRSA</v>
      </c>
      <c r="L36" s="29" t="s">
        <v>45</v>
      </c>
      <c r="M36" s="28" t="str">
        <f>IF(AG36&gt;0,"RLIS",IF(AG36&lt;1,"-"))</f>
        <v>-</v>
      </c>
      <c r="N36" s="28" t="str">
        <f>IF(AH36&gt;0,"DUAL",IF(AH36&lt;1,"-"))</f>
        <v>-</v>
      </c>
      <c r="O36" s="30"/>
      <c r="P36" s="31"/>
      <c r="Q36" s="24" t="s">
        <v>66</v>
      </c>
      <c r="R36" s="28"/>
      <c r="S36" s="30" t="s">
        <v>48</v>
      </c>
      <c r="T36" s="32">
        <v>584.09</v>
      </c>
      <c r="U36" s="28" t="s">
        <v>49</v>
      </c>
      <c r="V36" s="30" t="s">
        <v>48</v>
      </c>
      <c r="W36" s="33" t="s">
        <v>85</v>
      </c>
      <c r="X36" s="28" t="s">
        <v>49</v>
      </c>
      <c r="Y36" s="34"/>
      <c r="Z36" s="35">
        <v>4110.47</v>
      </c>
      <c r="AA36" s="36">
        <v>10000</v>
      </c>
      <c r="AB36" s="26">
        <f>IF(OR(S36="YES",TRIM(R36)="YES"),1,0)</f>
        <v>1</v>
      </c>
      <c r="AC36" s="37">
        <f>IF(OR(AND(ISNUMBER(T36),AND(T36&gt;0,T36&lt;600)),AND(ISNUMBER(T36),AND(T36&gt;0,U36="YES"))),1,0)</f>
        <v>1</v>
      </c>
      <c r="AD36" s="37">
        <f>IF(AND(AB36=1,AC36=1),1,0)</f>
        <v>1</v>
      </c>
      <c r="AE36" s="26">
        <f>IF(OR(V36="YES",TRIM(R36)="YES"),1,0)</f>
        <v>1</v>
      </c>
      <c r="AF36" s="26">
        <f>IF(OR(AND(ISNUMBER(Y36),Y36&gt;=20), (AND(ISNUMBER(Y36) = FALSE, AND(ISNUMBER(W36), W36&gt;=20)))),1,0)</f>
        <v>0</v>
      </c>
      <c r="AG36" s="26">
        <f>IF(AND(AND(AE36=1,AF36=1),AND(ISNUMBER(T36),T36&gt;0)),1,0)</f>
        <v>0</v>
      </c>
      <c r="AH36" s="26">
        <f>IF(AND(AD36=1,AG36=1),1,0)</f>
        <v>0</v>
      </c>
      <c r="AI36" s="38" t="e">
        <v>#N/A</v>
      </c>
    </row>
    <row r="37" spans="1:35" x14ac:dyDescent="0.25">
      <c r="A37" s="24" t="s">
        <v>324</v>
      </c>
      <c r="B37" s="25" t="s">
        <v>325</v>
      </c>
      <c r="C37" s="25" t="s">
        <v>326</v>
      </c>
      <c r="D37" s="25" t="s">
        <v>327</v>
      </c>
      <c r="E37" s="25" t="s">
        <v>328</v>
      </c>
      <c r="F37" s="25" t="s">
        <v>40</v>
      </c>
      <c r="G37" s="25" t="s">
        <v>329</v>
      </c>
      <c r="H37" s="26" t="s">
        <v>330</v>
      </c>
      <c r="I37" s="27" t="s">
        <v>331</v>
      </c>
      <c r="J37" s="25" t="s">
        <v>44</v>
      </c>
      <c r="K37" s="28" t="str">
        <f>IF(AD37&gt;0,"SRSA",IF(AD37&lt;1,"-"))</f>
        <v>SRSA</v>
      </c>
      <c r="L37" s="29" t="s">
        <v>45</v>
      </c>
      <c r="M37" s="28" t="str">
        <f>IF(AG37&gt;0,"RLIS",IF(AG37&lt;1,"-"))</f>
        <v>-</v>
      </c>
      <c r="N37" s="28" t="str">
        <f>IF(AH37&gt;0,"DUAL",IF(AH37&lt;1,"-"))</f>
        <v>-</v>
      </c>
      <c r="O37" s="30"/>
      <c r="P37" s="31"/>
      <c r="Q37" s="24" t="s">
        <v>46</v>
      </c>
      <c r="R37" s="28" t="s">
        <v>47</v>
      </c>
      <c r="S37" s="30" t="s">
        <v>48</v>
      </c>
      <c r="T37" s="32">
        <v>144.41</v>
      </c>
      <c r="U37" s="28" t="s">
        <v>49</v>
      </c>
      <c r="V37" s="30" t="s">
        <v>48</v>
      </c>
      <c r="W37" s="33">
        <v>12.307689999999999</v>
      </c>
      <c r="X37" s="28" t="s">
        <v>49</v>
      </c>
      <c r="Y37" s="34"/>
      <c r="Z37" s="35">
        <v>12564.71</v>
      </c>
      <c r="AA37" s="36">
        <v>10000</v>
      </c>
      <c r="AB37" s="26">
        <f>IF(OR(S37="YES",TRIM(R37)="YES"),1,0)</f>
        <v>1</v>
      </c>
      <c r="AC37" s="37">
        <f>IF(OR(AND(ISNUMBER(T37),AND(T37&gt;0,T37&lt;600)),AND(ISNUMBER(T37),AND(T37&gt;0,U37="YES"))),1,0)</f>
        <v>1</v>
      </c>
      <c r="AD37" s="37">
        <f>IF(AND(AB37=1,AC37=1),1,0)</f>
        <v>1</v>
      </c>
      <c r="AE37" s="26">
        <f>IF(OR(V37="YES",TRIM(R37)="YES"),1,0)</f>
        <v>1</v>
      </c>
      <c r="AF37" s="26">
        <f>IF(OR(AND(ISNUMBER(Y37),Y37&gt;=20), (AND(ISNUMBER(Y37) = FALSE, AND(ISNUMBER(W37), W37&gt;=20)))),1,0)</f>
        <v>0</v>
      </c>
      <c r="AG37" s="26">
        <f>IF(AND(AND(AE37=1,AF37=1),AND(ISNUMBER(T37),T37&gt;0)),1,0)</f>
        <v>0</v>
      </c>
      <c r="AH37" s="26">
        <f>IF(AND(AD37=1,AG37=1),1,0)</f>
        <v>0</v>
      </c>
      <c r="AI37" s="38" t="e">
        <v>#N/A</v>
      </c>
    </row>
    <row r="38" spans="1:35" x14ac:dyDescent="0.25">
      <c r="A38" s="24" t="s">
        <v>332</v>
      </c>
      <c r="B38" s="25" t="s">
        <v>333</v>
      </c>
      <c r="C38" s="25" t="s">
        <v>334</v>
      </c>
      <c r="D38" s="25" t="s">
        <v>335</v>
      </c>
      <c r="E38" s="25" t="s">
        <v>336</v>
      </c>
      <c r="F38" s="25" t="s">
        <v>40</v>
      </c>
      <c r="G38" s="25" t="s">
        <v>337</v>
      </c>
      <c r="H38" s="26" t="s">
        <v>338</v>
      </c>
      <c r="I38" s="27" t="s">
        <v>339</v>
      </c>
      <c r="J38" s="25" t="s">
        <v>44</v>
      </c>
      <c r="K38" s="28" t="str">
        <f>IF(AD38&gt;0,"SRSA",IF(AD38&lt;1,"-"))</f>
        <v>SRSA</v>
      </c>
      <c r="L38" s="29" t="s">
        <v>45</v>
      </c>
      <c r="M38" s="28" t="str">
        <f>IF(AG38&gt;0,"RLIS",IF(AG38&lt;1,"-"))</f>
        <v>-</v>
      </c>
      <c r="N38" s="28" t="str">
        <f>IF(AH38&gt;0,"DUAL",IF(AH38&lt;1,"-"))</f>
        <v>-</v>
      </c>
      <c r="O38" s="30"/>
      <c r="P38" s="31"/>
      <c r="Q38" s="24" t="s">
        <v>46</v>
      </c>
      <c r="R38" s="28" t="s">
        <v>47</v>
      </c>
      <c r="S38" s="30" t="s">
        <v>48</v>
      </c>
      <c r="T38" s="32">
        <v>425.53</v>
      </c>
      <c r="U38" s="28" t="s">
        <v>48</v>
      </c>
      <c r="V38" s="30" t="s">
        <v>48</v>
      </c>
      <c r="W38" s="33">
        <v>15.65657</v>
      </c>
      <c r="X38" s="28" t="s">
        <v>49</v>
      </c>
      <c r="Y38" s="34"/>
      <c r="Z38" s="35">
        <v>23477.47</v>
      </c>
      <c r="AA38" s="36">
        <v>10000</v>
      </c>
      <c r="AB38" s="26">
        <f>IF(OR(S38="YES",TRIM(R38)="YES"),1,0)</f>
        <v>1</v>
      </c>
      <c r="AC38" s="37">
        <f>IF(OR(AND(ISNUMBER(T38),AND(T38&gt;0,T38&lt;600)),AND(ISNUMBER(T38),AND(T38&gt;0,U38="YES"))),1,0)</f>
        <v>1</v>
      </c>
      <c r="AD38" s="37">
        <f>IF(AND(AB38=1,AC38=1),1,0)</f>
        <v>1</v>
      </c>
      <c r="AE38" s="26">
        <f>IF(OR(V38="YES",TRIM(R38)="YES"),1,0)</f>
        <v>1</v>
      </c>
      <c r="AF38" s="26">
        <f>IF(OR(AND(ISNUMBER(Y38),Y38&gt;=20), (AND(ISNUMBER(Y38) = FALSE, AND(ISNUMBER(W38), W38&gt;=20)))),1,0)</f>
        <v>0</v>
      </c>
      <c r="AG38" s="26">
        <f>IF(AND(AND(AE38=1,AF38=1),AND(ISNUMBER(T38),T38&gt;0)),1,0)</f>
        <v>0</v>
      </c>
      <c r="AH38" s="26">
        <f>IF(AND(AD38=1,AG38=1),1,0)</f>
        <v>0</v>
      </c>
      <c r="AI38" s="38" t="e">
        <v>#N/A</v>
      </c>
    </row>
    <row r="39" spans="1:35" x14ac:dyDescent="0.25">
      <c r="A39" s="24" t="s">
        <v>340</v>
      </c>
      <c r="B39" s="25" t="s">
        <v>341</v>
      </c>
      <c r="C39" s="25" t="s">
        <v>342</v>
      </c>
      <c r="D39" s="25" t="s">
        <v>343</v>
      </c>
      <c r="E39" s="25" t="s">
        <v>344</v>
      </c>
      <c r="F39" s="25" t="s">
        <v>40</v>
      </c>
      <c r="G39" s="25" t="s">
        <v>345</v>
      </c>
      <c r="H39" s="26" t="s">
        <v>346</v>
      </c>
      <c r="I39" s="27" t="s">
        <v>347</v>
      </c>
      <c r="J39" s="25" t="s">
        <v>44</v>
      </c>
      <c r="K39" s="28" t="str">
        <f>IF(AD39&gt;0,"SRSA",IF(AD39&lt;1,"-"))</f>
        <v>SRSA</v>
      </c>
      <c r="L39" s="29" t="s">
        <v>45</v>
      </c>
      <c r="M39" s="28" t="str">
        <f>IF(AG39&gt;0,"RLIS",IF(AG39&lt;1,"-"))</f>
        <v>-</v>
      </c>
      <c r="N39" s="28" t="str">
        <f>IF(AH39&gt;0,"DUAL",IF(AH39&lt;1,"-"))</f>
        <v>-</v>
      </c>
      <c r="O39" s="30"/>
      <c r="P39" s="31"/>
      <c r="Q39" s="24" t="s">
        <v>46</v>
      </c>
      <c r="R39" s="28" t="s">
        <v>47</v>
      </c>
      <c r="S39" s="30" t="s">
        <v>48</v>
      </c>
      <c r="T39" s="32">
        <v>326.08</v>
      </c>
      <c r="U39" s="28" t="s">
        <v>49</v>
      </c>
      <c r="V39" s="30" t="s">
        <v>48</v>
      </c>
      <c r="W39" s="33">
        <v>12.62458</v>
      </c>
      <c r="X39" s="28" t="s">
        <v>49</v>
      </c>
      <c r="Y39" s="34"/>
      <c r="Z39" s="35">
        <v>15110.69</v>
      </c>
      <c r="AA39" s="36">
        <v>10000</v>
      </c>
      <c r="AB39" s="26">
        <f>IF(OR(S39="YES",TRIM(R39)="YES"),1,0)</f>
        <v>1</v>
      </c>
      <c r="AC39" s="37">
        <f>IF(OR(AND(ISNUMBER(T39),AND(T39&gt;0,T39&lt;600)),AND(ISNUMBER(T39),AND(T39&gt;0,U39="YES"))),1,0)</f>
        <v>1</v>
      </c>
      <c r="AD39" s="37">
        <f>IF(AND(AB39=1,AC39=1),1,0)</f>
        <v>1</v>
      </c>
      <c r="AE39" s="26">
        <f>IF(OR(V39="YES",TRIM(R39)="YES"),1,0)</f>
        <v>1</v>
      </c>
      <c r="AF39" s="26">
        <f>IF(OR(AND(ISNUMBER(Y39),Y39&gt;=20), (AND(ISNUMBER(Y39) = FALSE, AND(ISNUMBER(W39), W39&gt;=20)))),1,0)</f>
        <v>0</v>
      </c>
      <c r="AG39" s="26">
        <f>IF(AND(AND(AE39=1,AF39=1),AND(ISNUMBER(T39),T39&gt;0)),1,0)</f>
        <v>0</v>
      </c>
      <c r="AH39" s="26">
        <f>IF(AND(AD39=1,AG39=1),1,0)</f>
        <v>0</v>
      </c>
      <c r="AI39" s="38" t="e">
        <v>#N/A</v>
      </c>
    </row>
    <row r="40" spans="1:35" x14ac:dyDescent="0.25">
      <c r="A40" s="24" t="s">
        <v>348</v>
      </c>
      <c r="B40" s="25" t="s">
        <v>349</v>
      </c>
      <c r="C40" s="25" t="s">
        <v>350</v>
      </c>
      <c r="D40" s="25" t="s">
        <v>351</v>
      </c>
      <c r="E40" s="25" t="s">
        <v>352</v>
      </c>
      <c r="F40" s="25" t="s">
        <v>40</v>
      </c>
      <c r="G40" s="25" t="s">
        <v>353</v>
      </c>
      <c r="H40" s="26" t="s">
        <v>354</v>
      </c>
      <c r="I40" s="27" t="s">
        <v>355</v>
      </c>
      <c r="J40" s="25" t="s">
        <v>83</v>
      </c>
      <c r="K40" s="28" t="str">
        <f>IF(AD40&gt;0,"SRSA",IF(AD40&lt;1,"-"))</f>
        <v>SRSA</v>
      </c>
      <c r="L40" s="29" t="s">
        <v>45</v>
      </c>
      <c r="M40" s="28" t="str">
        <f>IF(AG40&gt;0,"RLIS",IF(AG40&lt;1,"-"))</f>
        <v>-</v>
      </c>
      <c r="N40" s="28" t="str">
        <f>IF(AH40&gt;0,"DUAL",IF(AH40&lt;1,"-"))</f>
        <v>-</v>
      </c>
      <c r="O40" s="30"/>
      <c r="P40" s="31"/>
      <c r="Q40" s="24" t="s">
        <v>46</v>
      </c>
      <c r="R40" s="28" t="s">
        <v>47</v>
      </c>
      <c r="S40" s="30" t="s">
        <v>48</v>
      </c>
      <c r="T40" s="32">
        <v>180.99</v>
      </c>
      <c r="U40" s="28" t="s">
        <v>49</v>
      </c>
      <c r="V40" s="30" t="s">
        <v>48</v>
      </c>
      <c r="W40" s="33" t="s">
        <v>85</v>
      </c>
      <c r="X40" s="28" t="s">
        <v>49</v>
      </c>
      <c r="Y40" s="34"/>
      <c r="Z40" s="35">
        <v>547.26</v>
      </c>
      <c r="AA40" s="36">
        <v>10000</v>
      </c>
      <c r="AB40" s="26">
        <f>IF(OR(S40="YES",TRIM(R40)="YES"),1,0)</f>
        <v>1</v>
      </c>
      <c r="AC40" s="37">
        <f>IF(OR(AND(ISNUMBER(T40),AND(T40&gt;0,T40&lt;600)),AND(ISNUMBER(T40),AND(T40&gt;0,U40="YES"))),1,0)</f>
        <v>1</v>
      </c>
      <c r="AD40" s="37">
        <f>IF(AND(AB40=1,AC40=1),1,0)</f>
        <v>1</v>
      </c>
      <c r="AE40" s="26">
        <f>IF(OR(V40="YES",TRIM(R40)="YES"),1,0)</f>
        <v>1</v>
      </c>
      <c r="AF40" s="26">
        <f>IF(OR(AND(ISNUMBER(Y40),Y40&gt;=20), (AND(ISNUMBER(Y40) = FALSE, AND(ISNUMBER(W40), W40&gt;=20)))),1,0)</f>
        <v>0</v>
      </c>
      <c r="AG40" s="26">
        <f>IF(AND(AND(AE40=1,AF40=1),AND(ISNUMBER(T40),T40&gt;0)),1,0)</f>
        <v>0</v>
      </c>
      <c r="AH40" s="26">
        <f>IF(AND(AD40=1,AG40=1),1,0)</f>
        <v>0</v>
      </c>
      <c r="AI40" s="38" t="e">
        <v>#N/A</v>
      </c>
    </row>
    <row r="41" spans="1:35" x14ac:dyDescent="0.25">
      <c r="A41" s="24" t="s">
        <v>356</v>
      </c>
      <c r="B41" s="25" t="s">
        <v>357</v>
      </c>
      <c r="C41" s="25" t="s">
        <v>358</v>
      </c>
      <c r="D41" s="25" t="s">
        <v>359</v>
      </c>
      <c r="E41" s="25" t="s">
        <v>360</v>
      </c>
      <c r="F41" s="25" t="s">
        <v>40</v>
      </c>
      <c r="G41" s="25" t="s">
        <v>361</v>
      </c>
      <c r="H41" s="26" t="s">
        <v>362</v>
      </c>
      <c r="I41" s="27" t="s">
        <v>363</v>
      </c>
      <c r="J41" s="25" t="s">
        <v>44</v>
      </c>
      <c r="K41" s="28" t="str">
        <f>IF(AD41&gt;0,"SRSA",IF(AD41&lt;1,"-"))</f>
        <v>SRSA</v>
      </c>
      <c r="L41" s="29" t="s">
        <v>45</v>
      </c>
      <c r="M41" s="28" t="str">
        <f>IF(AG41&gt;0,"RLIS",IF(AG41&lt;1,"-"))</f>
        <v>-</v>
      </c>
      <c r="N41" s="28" t="str">
        <f>IF(AH41&gt;0,"DUAL",IF(AH41&lt;1,"-"))</f>
        <v>-</v>
      </c>
      <c r="O41" s="30"/>
      <c r="P41" s="31"/>
      <c r="Q41" s="24" t="s">
        <v>46</v>
      </c>
      <c r="R41" s="28" t="s">
        <v>47</v>
      </c>
      <c r="S41" s="30" t="s">
        <v>48</v>
      </c>
      <c r="T41" s="32">
        <v>512.85</v>
      </c>
      <c r="U41" s="28" t="s">
        <v>48</v>
      </c>
      <c r="V41" s="30" t="s">
        <v>48</v>
      </c>
      <c r="W41" s="33">
        <v>10.88435</v>
      </c>
      <c r="X41" s="28" t="s">
        <v>49</v>
      </c>
      <c r="Y41" s="34"/>
      <c r="Z41" s="35">
        <v>17669.400000000001</v>
      </c>
      <c r="AA41" s="36">
        <v>10000</v>
      </c>
      <c r="AB41" s="26">
        <f>IF(OR(S41="YES",TRIM(R41)="YES"),1,0)</f>
        <v>1</v>
      </c>
      <c r="AC41" s="37">
        <f>IF(OR(AND(ISNUMBER(T41),AND(T41&gt;0,T41&lt;600)),AND(ISNUMBER(T41),AND(T41&gt;0,U41="YES"))),1,0)</f>
        <v>1</v>
      </c>
      <c r="AD41" s="37">
        <f>IF(AND(AB41=1,AC41=1),1,0)</f>
        <v>1</v>
      </c>
      <c r="AE41" s="26">
        <f>IF(OR(V41="YES",TRIM(R41)="YES"),1,0)</f>
        <v>1</v>
      </c>
      <c r="AF41" s="26">
        <f>IF(OR(AND(ISNUMBER(Y41),Y41&gt;=20), (AND(ISNUMBER(Y41) = FALSE, AND(ISNUMBER(W41), W41&gt;=20)))),1,0)</f>
        <v>0</v>
      </c>
      <c r="AG41" s="26">
        <f>IF(AND(AND(AE41=1,AF41=1),AND(ISNUMBER(T41),T41&gt;0)),1,0)</f>
        <v>0</v>
      </c>
      <c r="AH41" s="26">
        <f>IF(AND(AD41=1,AG41=1),1,0)</f>
        <v>0</v>
      </c>
      <c r="AI41" s="38" t="e">
        <v>#N/A</v>
      </c>
    </row>
    <row r="42" spans="1:35" x14ac:dyDescent="0.25">
      <c r="A42" s="24" t="s">
        <v>364</v>
      </c>
      <c r="B42" s="25" t="s">
        <v>365</v>
      </c>
      <c r="C42" s="25" t="s">
        <v>366</v>
      </c>
      <c r="D42" s="25" t="s">
        <v>367</v>
      </c>
      <c r="E42" s="25" t="s">
        <v>242</v>
      </c>
      <c r="F42" s="25" t="s">
        <v>40</v>
      </c>
      <c r="G42" s="25" t="s">
        <v>243</v>
      </c>
      <c r="H42" s="26" t="s">
        <v>368</v>
      </c>
      <c r="I42" s="27" t="s">
        <v>369</v>
      </c>
      <c r="J42" s="25" t="s">
        <v>83</v>
      </c>
      <c r="K42" s="28" t="str">
        <f>IF(AD42&gt;0,"SRSA",IF(AD42&lt;1,"-"))</f>
        <v>SRSA</v>
      </c>
      <c r="L42" s="29" t="s">
        <v>45</v>
      </c>
      <c r="M42" s="28" t="str">
        <f>IF(AG42&gt;0,"RLIS",IF(AG42&lt;1,"-"))</f>
        <v>-</v>
      </c>
      <c r="N42" s="28" t="str">
        <f>IF(AH42&gt;0,"DUAL",IF(AH42&lt;1,"-"))</f>
        <v>-</v>
      </c>
      <c r="O42" s="30"/>
      <c r="P42" s="31"/>
      <c r="Q42" s="24" t="s">
        <v>84</v>
      </c>
      <c r="R42" s="28" t="s">
        <v>47</v>
      </c>
      <c r="S42" s="30" t="s">
        <v>49</v>
      </c>
      <c r="T42" s="32">
        <v>51.63</v>
      </c>
      <c r="U42" s="28" t="s">
        <v>49</v>
      </c>
      <c r="V42" s="30" t="s">
        <v>48</v>
      </c>
      <c r="W42" s="33" t="s">
        <v>85</v>
      </c>
      <c r="X42" s="28" t="s">
        <v>49</v>
      </c>
      <c r="Y42" s="34"/>
      <c r="Z42" s="35">
        <v>0</v>
      </c>
      <c r="AA42" s="36">
        <v>10000</v>
      </c>
      <c r="AB42" s="26">
        <f>IF(OR(S42="YES",TRIM(R42)="YES"),1,0)</f>
        <v>1</v>
      </c>
      <c r="AC42" s="37">
        <f>IF(OR(AND(ISNUMBER(T42),AND(T42&gt;0,T42&lt;600)),AND(ISNUMBER(T42),AND(T42&gt;0,U42="YES"))),1,0)</f>
        <v>1</v>
      </c>
      <c r="AD42" s="37">
        <f>IF(AND(AB42=1,AC42=1),1,0)</f>
        <v>1</v>
      </c>
      <c r="AE42" s="26">
        <f>IF(OR(V42="YES",TRIM(R42)="YES"),1,0)</f>
        <v>1</v>
      </c>
      <c r="AF42" s="26">
        <f>IF(OR(AND(ISNUMBER(Y42),Y42&gt;=20), (AND(ISNUMBER(Y42) = FALSE, AND(ISNUMBER(W42), W42&gt;=20)))),1,0)</f>
        <v>0</v>
      </c>
      <c r="AG42" s="26">
        <f>IF(AND(AND(AE42=1,AF42=1),AND(ISNUMBER(T42),T42&gt;0)),1,0)</f>
        <v>0</v>
      </c>
      <c r="AH42" s="26">
        <f>IF(AND(AD42=1,AG42=1),1,0)</f>
        <v>0</v>
      </c>
      <c r="AI42" s="38" t="e">
        <v>#N/A</v>
      </c>
    </row>
    <row r="43" spans="1:35" x14ac:dyDescent="0.25">
      <c r="A43" s="24" t="s">
        <v>370</v>
      </c>
      <c r="B43" s="25" t="s">
        <v>371</v>
      </c>
      <c r="C43" s="25" t="s">
        <v>372</v>
      </c>
      <c r="D43" s="25" t="s">
        <v>373</v>
      </c>
      <c r="E43" s="25" t="s">
        <v>374</v>
      </c>
      <c r="F43" s="25" t="s">
        <v>40</v>
      </c>
      <c r="G43" s="25" t="s">
        <v>375</v>
      </c>
      <c r="H43" s="26" t="s">
        <v>376</v>
      </c>
      <c r="I43" s="27" t="s">
        <v>377</v>
      </c>
      <c r="J43" s="25" t="s">
        <v>83</v>
      </c>
      <c r="K43" s="28" t="str">
        <f>IF(AD43&gt;0,"SRSA",IF(AD43&lt;1,"-"))</f>
        <v>SRSA</v>
      </c>
      <c r="L43" s="29" t="s">
        <v>45</v>
      </c>
      <c r="M43" s="28" t="str">
        <f>IF(AG43&gt;0,"RLIS",IF(AG43&lt;1,"-"))</f>
        <v>-</v>
      </c>
      <c r="N43" s="28" t="str">
        <f>IF(AH43&gt;0,"DUAL",IF(AH43&lt;1,"-"))</f>
        <v>-</v>
      </c>
      <c r="O43" s="30"/>
      <c r="P43" s="31"/>
      <c r="Q43" s="24" t="s">
        <v>378</v>
      </c>
      <c r="R43" s="28" t="s">
        <v>47</v>
      </c>
      <c r="S43" s="30" t="s">
        <v>49</v>
      </c>
      <c r="T43" s="32">
        <v>86.37</v>
      </c>
      <c r="U43" s="28" t="s">
        <v>49</v>
      </c>
      <c r="V43" s="30" t="s">
        <v>48</v>
      </c>
      <c r="W43" s="33" t="s">
        <v>85</v>
      </c>
      <c r="X43" s="28" t="s">
        <v>49</v>
      </c>
      <c r="Y43" s="34"/>
      <c r="Z43" s="35">
        <v>4981.95</v>
      </c>
      <c r="AA43" s="36">
        <v>10000</v>
      </c>
      <c r="AB43" s="26">
        <f>IF(OR(S43="YES",TRIM(R43)="YES"),1,0)</f>
        <v>1</v>
      </c>
      <c r="AC43" s="37">
        <f>IF(OR(AND(ISNUMBER(T43),AND(T43&gt;0,T43&lt;600)),AND(ISNUMBER(T43),AND(T43&gt;0,U43="YES"))),1,0)</f>
        <v>1</v>
      </c>
      <c r="AD43" s="37">
        <f>IF(AND(AB43=1,AC43=1),1,0)</f>
        <v>1</v>
      </c>
      <c r="AE43" s="26">
        <f>IF(OR(V43="YES",TRIM(R43)="YES"),1,0)</f>
        <v>1</v>
      </c>
      <c r="AF43" s="26">
        <f>IF(OR(AND(ISNUMBER(Y43),Y43&gt;=20), (AND(ISNUMBER(Y43) = FALSE, AND(ISNUMBER(W43), W43&gt;=20)))),1,0)</f>
        <v>0</v>
      </c>
      <c r="AG43" s="26">
        <f>IF(AND(AND(AE43=1,AF43=1),AND(ISNUMBER(T43),T43&gt;0)),1,0)</f>
        <v>0</v>
      </c>
      <c r="AH43" s="26">
        <f>IF(AND(AD43=1,AG43=1),1,0)</f>
        <v>0</v>
      </c>
      <c r="AI43" s="38" t="e">
        <v>#N/A</v>
      </c>
    </row>
    <row r="44" spans="1:35" x14ac:dyDescent="0.25">
      <c r="A44" s="24" t="s">
        <v>379</v>
      </c>
      <c r="B44" s="25" t="s">
        <v>380</v>
      </c>
      <c r="C44" s="25" t="s">
        <v>381</v>
      </c>
      <c r="D44" s="25" t="s">
        <v>382</v>
      </c>
      <c r="E44" s="25" t="s">
        <v>383</v>
      </c>
      <c r="F44" s="25" t="s">
        <v>40</v>
      </c>
      <c r="G44" s="25" t="s">
        <v>384</v>
      </c>
      <c r="H44" s="26" t="s">
        <v>385</v>
      </c>
      <c r="I44" s="27" t="s">
        <v>386</v>
      </c>
      <c r="J44" s="25" t="s">
        <v>83</v>
      </c>
      <c r="K44" s="28" t="str">
        <f>IF(AD44&gt;0,"SRSA",IF(AD44&lt;1,"-"))</f>
        <v>SRSA</v>
      </c>
      <c r="L44" s="29" t="s">
        <v>45</v>
      </c>
      <c r="M44" s="28" t="str">
        <f>IF(AG44&gt;0,"RLIS",IF(AG44&lt;1,"-"))</f>
        <v>-</v>
      </c>
      <c r="N44" s="28" t="str">
        <f>IF(AH44&gt;0,"DUAL",IF(AH44&lt;1,"-"))</f>
        <v>-</v>
      </c>
      <c r="O44" s="30"/>
      <c r="P44" s="31"/>
      <c r="Q44" s="24" t="s">
        <v>46</v>
      </c>
      <c r="R44" s="28" t="s">
        <v>47</v>
      </c>
      <c r="S44" s="30" t="s">
        <v>48</v>
      </c>
      <c r="T44" s="32">
        <v>99.71</v>
      </c>
      <c r="U44" s="28" t="s">
        <v>49</v>
      </c>
      <c r="V44" s="30" t="s">
        <v>48</v>
      </c>
      <c r="W44" s="33" t="s">
        <v>85</v>
      </c>
      <c r="X44" s="28" t="s">
        <v>49</v>
      </c>
      <c r="Y44" s="34"/>
      <c r="Z44" s="35">
        <v>4965.41</v>
      </c>
      <c r="AA44" s="36">
        <v>10000</v>
      </c>
      <c r="AB44" s="26">
        <f>IF(OR(S44="YES",TRIM(R44)="YES"),1,0)</f>
        <v>1</v>
      </c>
      <c r="AC44" s="37">
        <f>IF(OR(AND(ISNUMBER(T44),AND(T44&gt;0,T44&lt;600)),AND(ISNUMBER(T44),AND(T44&gt;0,U44="YES"))),1,0)</f>
        <v>1</v>
      </c>
      <c r="AD44" s="37">
        <f>IF(AND(AB44=1,AC44=1),1,0)</f>
        <v>1</v>
      </c>
      <c r="AE44" s="26">
        <f>IF(OR(V44="YES",TRIM(R44)="YES"),1,0)</f>
        <v>1</v>
      </c>
      <c r="AF44" s="26">
        <f>IF(OR(AND(ISNUMBER(Y44),Y44&gt;=20), (AND(ISNUMBER(Y44) = FALSE, AND(ISNUMBER(W44), W44&gt;=20)))),1,0)</f>
        <v>0</v>
      </c>
      <c r="AG44" s="26">
        <f>IF(AND(AND(AE44=1,AF44=1),AND(ISNUMBER(T44),T44&gt;0)),1,0)</f>
        <v>0</v>
      </c>
      <c r="AH44" s="26">
        <f>IF(AND(AD44=1,AG44=1),1,0)</f>
        <v>0</v>
      </c>
      <c r="AI44" s="38" t="e">
        <v>#N/A</v>
      </c>
    </row>
    <row r="45" spans="1:35" x14ac:dyDescent="0.25">
      <c r="A45" s="24" t="s">
        <v>387</v>
      </c>
      <c r="B45" s="25" t="s">
        <v>388</v>
      </c>
      <c r="C45" s="25" t="s">
        <v>389</v>
      </c>
      <c r="D45" s="25" t="s">
        <v>390</v>
      </c>
      <c r="E45" s="25" t="s">
        <v>391</v>
      </c>
      <c r="F45" s="25" t="s">
        <v>40</v>
      </c>
      <c r="G45" s="25" t="s">
        <v>392</v>
      </c>
      <c r="H45" s="26" t="s">
        <v>393</v>
      </c>
      <c r="I45" s="27" t="s">
        <v>394</v>
      </c>
      <c r="J45" s="25" t="s">
        <v>83</v>
      </c>
      <c r="K45" s="28" t="str">
        <f>IF(AD45&gt;0,"SRSA",IF(AD45&lt;1,"-"))</f>
        <v>SRSA</v>
      </c>
      <c r="L45" s="29" t="s">
        <v>45</v>
      </c>
      <c r="M45" s="28" t="str">
        <f>IF(AG45&gt;0,"RLIS",IF(AG45&lt;1,"-"))</f>
        <v>-</v>
      </c>
      <c r="N45" s="28" t="str">
        <f>IF(AH45&gt;0,"DUAL",IF(AH45&lt;1,"-"))</f>
        <v>-</v>
      </c>
      <c r="O45" s="30"/>
      <c r="P45" s="31"/>
      <c r="Q45" s="24" t="s">
        <v>94</v>
      </c>
      <c r="R45" s="28" t="s">
        <v>47</v>
      </c>
      <c r="S45" s="30" t="s">
        <v>48</v>
      </c>
      <c r="T45" s="32">
        <v>118.65</v>
      </c>
      <c r="U45" s="28" t="s">
        <v>49</v>
      </c>
      <c r="V45" s="30" t="s">
        <v>48</v>
      </c>
      <c r="W45" s="33" t="s">
        <v>85</v>
      </c>
      <c r="X45" s="28" t="s">
        <v>49</v>
      </c>
      <c r="Y45" s="34"/>
      <c r="Z45" s="35">
        <v>3786.76</v>
      </c>
      <c r="AA45" s="36">
        <v>10000</v>
      </c>
      <c r="AB45" s="26">
        <f>IF(OR(S45="YES",TRIM(R45)="YES"),1,0)</f>
        <v>1</v>
      </c>
      <c r="AC45" s="37">
        <f>IF(OR(AND(ISNUMBER(T45),AND(T45&gt;0,T45&lt;600)),AND(ISNUMBER(T45),AND(T45&gt;0,U45="YES"))),1,0)</f>
        <v>1</v>
      </c>
      <c r="AD45" s="37">
        <f>IF(AND(AB45=1,AC45=1),1,0)</f>
        <v>1</v>
      </c>
      <c r="AE45" s="26">
        <f>IF(OR(V45="YES",TRIM(R45)="YES"),1,0)</f>
        <v>1</v>
      </c>
      <c r="AF45" s="26">
        <f>IF(OR(AND(ISNUMBER(Y45),Y45&gt;=20), (AND(ISNUMBER(Y45) = FALSE, AND(ISNUMBER(W45), W45&gt;=20)))),1,0)</f>
        <v>0</v>
      </c>
      <c r="AG45" s="26">
        <f>IF(AND(AND(AE45=1,AF45=1),AND(ISNUMBER(T45),T45&gt;0)),1,0)</f>
        <v>0</v>
      </c>
      <c r="AH45" s="26">
        <f>IF(AND(AD45=1,AG45=1),1,0)</f>
        <v>0</v>
      </c>
      <c r="AI45" s="38" t="e">
        <v>#N/A</v>
      </c>
    </row>
    <row r="46" spans="1:35" x14ac:dyDescent="0.25">
      <c r="A46" s="24" t="s">
        <v>395</v>
      </c>
      <c r="B46" s="25" t="s">
        <v>396</v>
      </c>
      <c r="C46" s="25" t="s">
        <v>397</v>
      </c>
      <c r="D46" s="25" t="s">
        <v>398</v>
      </c>
      <c r="E46" s="25" t="s">
        <v>399</v>
      </c>
      <c r="F46" s="25" t="s">
        <v>40</v>
      </c>
      <c r="G46" s="25" t="s">
        <v>400</v>
      </c>
      <c r="H46" s="26" t="s">
        <v>401</v>
      </c>
      <c r="I46" s="27" t="s">
        <v>402</v>
      </c>
      <c r="J46" s="25" t="s">
        <v>44</v>
      </c>
      <c r="K46" s="28" t="str">
        <f>IF(AD46&gt;0,"SRSA",IF(AD46&lt;1,"-"))</f>
        <v>SRSA</v>
      </c>
      <c r="L46" s="29" t="s">
        <v>45</v>
      </c>
      <c r="M46" s="28" t="str">
        <f>IF(AG46&gt;0,"RLIS",IF(AG46&lt;1,"-"))</f>
        <v>-</v>
      </c>
      <c r="N46" s="28" t="str">
        <f>IF(AH46&gt;0,"DUAL",IF(AH46&lt;1,"-"))</f>
        <v>-</v>
      </c>
      <c r="O46" s="30"/>
      <c r="P46" s="31"/>
      <c r="Q46" s="24" t="s">
        <v>46</v>
      </c>
      <c r="R46" s="28" t="s">
        <v>47</v>
      </c>
      <c r="S46" s="30" t="s">
        <v>48</v>
      </c>
      <c r="T46" s="32">
        <v>376.79</v>
      </c>
      <c r="U46" s="28" t="s">
        <v>49</v>
      </c>
      <c r="V46" s="30" t="s">
        <v>48</v>
      </c>
      <c r="W46" s="33">
        <v>9.367089</v>
      </c>
      <c r="X46" s="28" t="s">
        <v>49</v>
      </c>
      <c r="Y46" s="34"/>
      <c r="Z46" s="35">
        <v>17722.759999999998</v>
      </c>
      <c r="AA46" s="36">
        <v>10000</v>
      </c>
      <c r="AB46" s="26">
        <f>IF(OR(S46="YES",TRIM(R46)="YES"),1,0)</f>
        <v>1</v>
      </c>
      <c r="AC46" s="37">
        <f>IF(OR(AND(ISNUMBER(T46),AND(T46&gt;0,T46&lt;600)),AND(ISNUMBER(T46),AND(T46&gt;0,U46="YES"))),1,0)</f>
        <v>1</v>
      </c>
      <c r="AD46" s="37">
        <f>IF(AND(AB46=1,AC46=1),1,0)</f>
        <v>1</v>
      </c>
      <c r="AE46" s="26">
        <f>IF(OR(V46="YES",TRIM(R46)="YES"),1,0)</f>
        <v>1</v>
      </c>
      <c r="AF46" s="26">
        <f>IF(OR(AND(ISNUMBER(Y46),Y46&gt;=20), (AND(ISNUMBER(Y46) = FALSE, AND(ISNUMBER(W46), W46&gt;=20)))),1,0)</f>
        <v>0</v>
      </c>
      <c r="AG46" s="26">
        <f>IF(AND(AND(AE46=1,AF46=1),AND(ISNUMBER(T46),T46&gt;0)),1,0)</f>
        <v>0</v>
      </c>
      <c r="AH46" s="26">
        <f>IF(AND(AD46=1,AG46=1),1,0)</f>
        <v>0</v>
      </c>
      <c r="AI46" s="38" t="e">
        <v>#N/A</v>
      </c>
    </row>
    <row r="47" spans="1:35" x14ac:dyDescent="0.25">
      <c r="A47" s="24" t="s">
        <v>403</v>
      </c>
      <c r="B47" s="25" t="s">
        <v>404</v>
      </c>
      <c r="C47" s="25" t="s">
        <v>405</v>
      </c>
      <c r="D47" s="25" t="s">
        <v>406</v>
      </c>
      <c r="E47" s="25" t="s">
        <v>407</v>
      </c>
      <c r="F47" s="25" t="s">
        <v>40</v>
      </c>
      <c r="G47" s="25" t="s">
        <v>408</v>
      </c>
      <c r="H47" s="26" t="s">
        <v>409</v>
      </c>
      <c r="I47" s="27" t="s">
        <v>410</v>
      </c>
      <c r="J47" s="25" t="s">
        <v>83</v>
      </c>
      <c r="K47" s="28" t="str">
        <f>IF(AD47&gt;0,"SRSA",IF(AD47&lt;1,"-"))</f>
        <v>SRSA</v>
      </c>
      <c r="L47" s="29" t="s">
        <v>45</v>
      </c>
      <c r="M47" s="28" t="str">
        <f>IF(AG47&gt;0,"RLIS",IF(AG47&lt;1,"-"))</f>
        <v>-</v>
      </c>
      <c r="N47" s="28" t="str">
        <f>IF(AH47&gt;0,"DUAL",IF(AH47&lt;1,"-"))</f>
        <v>-</v>
      </c>
      <c r="O47" s="30"/>
      <c r="P47" s="31"/>
      <c r="Q47" s="24" t="s">
        <v>66</v>
      </c>
      <c r="R47" s="28" t="s">
        <v>47</v>
      </c>
      <c r="S47" s="30" t="s">
        <v>48</v>
      </c>
      <c r="T47" s="32">
        <v>103.35</v>
      </c>
      <c r="U47" s="28" t="s">
        <v>49</v>
      </c>
      <c r="V47" s="30" t="s">
        <v>48</v>
      </c>
      <c r="W47" s="33" t="s">
        <v>85</v>
      </c>
      <c r="X47" s="28" t="s">
        <v>49</v>
      </c>
      <c r="Y47" s="34"/>
      <c r="Z47" s="35">
        <v>0</v>
      </c>
      <c r="AA47" s="36">
        <v>10000</v>
      </c>
      <c r="AB47" s="26">
        <f>IF(OR(S47="YES",TRIM(R47)="YES"),1,0)</f>
        <v>1</v>
      </c>
      <c r="AC47" s="37">
        <f>IF(OR(AND(ISNUMBER(T47),AND(T47&gt;0,T47&lt;600)),AND(ISNUMBER(T47),AND(T47&gt;0,U47="YES"))),1,0)</f>
        <v>1</v>
      </c>
      <c r="AD47" s="37">
        <f>IF(AND(AB47=1,AC47=1),1,0)</f>
        <v>1</v>
      </c>
      <c r="AE47" s="26">
        <f>IF(OR(V47="YES",TRIM(R47)="YES"),1,0)</f>
        <v>1</v>
      </c>
      <c r="AF47" s="26">
        <f>IF(OR(AND(ISNUMBER(Y47),Y47&gt;=20), (AND(ISNUMBER(Y47) = FALSE, AND(ISNUMBER(W47), W47&gt;=20)))),1,0)</f>
        <v>0</v>
      </c>
      <c r="AG47" s="26">
        <f>IF(AND(AND(AE47=1,AF47=1),AND(ISNUMBER(T47),T47&gt;0)),1,0)</f>
        <v>0</v>
      </c>
      <c r="AH47" s="26">
        <f>IF(AND(AD47=1,AG47=1),1,0)</f>
        <v>0</v>
      </c>
      <c r="AI47" s="38" t="e">
        <v>#N/A</v>
      </c>
    </row>
    <row r="48" spans="1:35" x14ac:dyDescent="0.25">
      <c r="A48" s="24" t="s">
        <v>411</v>
      </c>
      <c r="B48" s="25" t="s">
        <v>412</v>
      </c>
      <c r="C48" s="25" t="s">
        <v>413</v>
      </c>
      <c r="D48" s="25" t="s">
        <v>414</v>
      </c>
      <c r="E48" s="25" t="s">
        <v>415</v>
      </c>
      <c r="F48" s="25" t="s">
        <v>40</v>
      </c>
      <c r="G48" s="25" t="s">
        <v>416</v>
      </c>
      <c r="H48" s="26" t="s">
        <v>142</v>
      </c>
      <c r="I48" s="27" t="s">
        <v>417</v>
      </c>
      <c r="J48" s="25" t="s">
        <v>44</v>
      </c>
      <c r="K48" s="28" t="str">
        <f>IF(AD48&gt;0,"SRSA",IF(AD48&lt;1,"-"))</f>
        <v>SRSA</v>
      </c>
      <c r="L48" s="29" t="s">
        <v>45</v>
      </c>
      <c r="M48" s="28" t="str">
        <f>IF(AG48&gt;0,"RLIS",IF(AG48&lt;1,"-"))</f>
        <v>-</v>
      </c>
      <c r="N48" s="28" t="str">
        <f>IF(AH48&gt;0,"DUAL",IF(AH48&lt;1,"-"))</f>
        <v>-</v>
      </c>
      <c r="O48" s="30"/>
      <c r="P48" s="31"/>
      <c r="Q48" s="24" t="s">
        <v>46</v>
      </c>
      <c r="R48" s="28" t="s">
        <v>47</v>
      </c>
      <c r="S48" s="30" t="s">
        <v>48</v>
      </c>
      <c r="T48" s="32">
        <v>143.4</v>
      </c>
      <c r="U48" s="28" t="s">
        <v>49</v>
      </c>
      <c r="V48" s="30" t="s">
        <v>48</v>
      </c>
      <c r="W48" s="33">
        <v>13.25301</v>
      </c>
      <c r="X48" s="28" t="s">
        <v>49</v>
      </c>
      <c r="Y48" s="34"/>
      <c r="Z48" s="35">
        <v>8688.9599999999991</v>
      </c>
      <c r="AA48" s="36">
        <v>10000</v>
      </c>
      <c r="AB48" s="26">
        <f>IF(OR(S48="YES",TRIM(R48)="YES"),1,0)</f>
        <v>1</v>
      </c>
      <c r="AC48" s="37">
        <f>IF(OR(AND(ISNUMBER(T48),AND(T48&gt;0,T48&lt;600)),AND(ISNUMBER(T48),AND(T48&gt;0,U48="YES"))),1,0)</f>
        <v>1</v>
      </c>
      <c r="AD48" s="37">
        <f>IF(AND(AB48=1,AC48=1),1,0)</f>
        <v>1</v>
      </c>
      <c r="AE48" s="26">
        <f>IF(OR(V48="YES",TRIM(R48)="YES"),1,0)</f>
        <v>1</v>
      </c>
      <c r="AF48" s="26">
        <f>IF(OR(AND(ISNUMBER(Y48),Y48&gt;=20), (AND(ISNUMBER(Y48) = FALSE, AND(ISNUMBER(W48), W48&gt;=20)))),1,0)</f>
        <v>0</v>
      </c>
      <c r="AG48" s="26">
        <f>IF(AND(AND(AE48=1,AF48=1),AND(ISNUMBER(T48),T48&gt;0)),1,0)</f>
        <v>0</v>
      </c>
      <c r="AH48" s="26">
        <f>IF(AND(AD48=1,AG48=1),1,0)</f>
        <v>0</v>
      </c>
      <c r="AI48" s="38" t="e">
        <v>#N/A</v>
      </c>
    </row>
    <row r="49" spans="1:35" x14ac:dyDescent="0.25">
      <c r="A49" s="24" t="s">
        <v>418</v>
      </c>
      <c r="B49" s="25" t="s">
        <v>419</v>
      </c>
      <c r="C49" s="25" t="s">
        <v>420</v>
      </c>
      <c r="D49" s="25" t="s">
        <v>421</v>
      </c>
      <c r="E49" s="25" t="s">
        <v>422</v>
      </c>
      <c r="F49" s="25" t="s">
        <v>40</v>
      </c>
      <c r="G49" s="25" t="s">
        <v>423</v>
      </c>
      <c r="H49" s="26" t="s">
        <v>424</v>
      </c>
      <c r="I49" s="27" t="s">
        <v>425</v>
      </c>
      <c r="J49" s="25" t="s">
        <v>44</v>
      </c>
      <c r="K49" s="28" t="str">
        <f>IF(AD49&gt;0,"SRSA",IF(AD49&lt;1,"-"))</f>
        <v>SRSA</v>
      </c>
      <c r="L49" s="29" t="s">
        <v>45</v>
      </c>
      <c r="M49" s="28" t="str">
        <f>IF(AG49&gt;0,"RLIS",IF(AG49&lt;1,"-"))</f>
        <v>-</v>
      </c>
      <c r="N49" s="28" t="str">
        <f>IF(AH49&gt;0,"DUAL",IF(AH49&lt;1,"-"))</f>
        <v>-</v>
      </c>
      <c r="O49" s="30"/>
      <c r="P49" s="31"/>
      <c r="Q49" s="24" t="s">
        <v>378</v>
      </c>
      <c r="R49" s="28" t="s">
        <v>47</v>
      </c>
      <c r="S49" s="30" t="s">
        <v>49</v>
      </c>
      <c r="T49" s="32">
        <v>539.88</v>
      </c>
      <c r="U49" s="28" t="s">
        <v>49</v>
      </c>
      <c r="V49" s="30" t="s">
        <v>48</v>
      </c>
      <c r="W49" s="33">
        <v>13.120570000000001</v>
      </c>
      <c r="X49" s="28" t="s">
        <v>49</v>
      </c>
      <c r="Y49" s="34"/>
      <c r="Z49" s="35">
        <v>31338.89</v>
      </c>
      <c r="AA49" s="36">
        <v>10000</v>
      </c>
      <c r="AB49" s="26">
        <f>IF(OR(S49="YES",TRIM(R49)="YES"),1,0)</f>
        <v>1</v>
      </c>
      <c r="AC49" s="37">
        <f>IF(OR(AND(ISNUMBER(T49),AND(T49&gt;0,T49&lt;600)),AND(ISNUMBER(T49),AND(T49&gt;0,U49="YES"))),1,0)</f>
        <v>1</v>
      </c>
      <c r="AD49" s="37">
        <f>IF(AND(AB49=1,AC49=1),1,0)</f>
        <v>1</v>
      </c>
      <c r="AE49" s="26">
        <f>IF(OR(V49="YES",TRIM(R49)="YES"),1,0)</f>
        <v>1</v>
      </c>
      <c r="AF49" s="26">
        <f>IF(OR(AND(ISNUMBER(Y49),Y49&gt;=20), (AND(ISNUMBER(Y49) = FALSE, AND(ISNUMBER(W49), W49&gt;=20)))),1,0)</f>
        <v>0</v>
      </c>
      <c r="AG49" s="26">
        <f>IF(AND(AND(AE49=1,AF49=1),AND(ISNUMBER(T49),T49&gt;0)),1,0)</f>
        <v>0</v>
      </c>
      <c r="AH49" s="26">
        <f>IF(AND(AD49=1,AG49=1),1,0)</f>
        <v>0</v>
      </c>
      <c r="AI49" s="38" t="e">
        <v>#N/A</v>
      </c>
    </row>
    <row r="50" spans="1:35" x14ac:dyDescent="0.25">
      <c r="A50" s="24" t="s">
        <v>426</v>
      </c>
      <c r="B50" s="25" t="s">
        <v>427</v>
      </c>
      <c r="C50" s="25" t="s">
        <v>428</v>
      </c>
      <c r="D50" s="25" t="s">
        <v>429</v>
      </c>
      <c r="E50" s="25" t="s">
        <v>430</v>
      </c>
      <c r="F50" s="25" t="s">
        <v>40</v>
      </c>
      <c r="G50" s="25" t="s">
        <v>431</v>
      </c>
      <c r="H50" s="26" t="s">
        <v>432</v>
      </c>
      <c r="I50" s="27" t="s">
        <v>433</v>
      </c>
      <c r="J50" s="25" t="s">
        <v>44</v>
      </c>
      <c r="K50" s="28" t="str">
        <f>IF(AD50&gt;0,"SRSA",IF(AD50&lt;1,"-"))</f>
        <v>-</v>
      </c>
      <c r="L50" s="29" t="s">
        <v>45</v>
      </c>
      <c r="M50" s="28" t="str">
        <f>IF(AG50&gt;0,"RLIS",IF(AG50&lt;1,"-"))</f>
        <v>RLIS</v>
      </c>
      <c r="N50" s="28" t="str">
        <f>IF(AH50&gt;0,"DUAL",IF(AH50&lt;1,"-"))</f>
        <v>-</v>
      </c>
      <c r="O50" s="30"/>
      <c r="P50" s="31"/>
      <c r="Q50" s="24" t="s">
        <v>434</v>
      </c>
      <c r="R50" s="28" t="s">
        <v>47</v>
      </c>
      <c r="S50" s="30" t="s">
        <v>49</v>
      </c>
      <c r="T50" s="32">
        <v>1588.92</v>
      </c>
      <c r="U50" s="28" t="s">
        <v>49</v>
      </c>
      <c r="V50" s="30" t="s">
        <v>48</v>
      </c>
      <c r="W50" s="33">
        <v>20.8399</v>
      </c>
      <c r="X50" s="28" t="s">
        <v>48</v>
      </c>
      <c r="Y50" s="34"/>
      <c r="Z50" s="35">
        <v>70615.87</v>
      </c>
      <c r="AA50" s="36">
        <v>10000</v>
      </c>
      <c r="AB50" s="26">
        <f>IF(OR(S50="YES",TRIM(R50)="YES"),1,0)</f>
        <v>1</v>
      </c>
      <c r="AC50" s="37">
        <f>IF(OR(AND(ISNUMBER(T50),AND(T50&gt;0,T50&lt;600)),AND(ISNUMBER(T50),AND(T50&gt;0,U50="YES"))),1,0)</f>
        <v>0</v>
      </c>
      <c r="AD50" s="37">
        <f>IF(AND(AB50=1,AC50=1),1,0)</f>
        <v>0</v>
      </c>
      <c r="AE50" s="26">
        <f>IF(OR(V50="YES",TRIM(R50)="YES"),1,0)</f>
        <v>1</v>
      </c>
      <c r="AF50" s="26">
        <f>IF(OR(AND(ISNUMBER(Y50),Y50&gt;=20), (AND(ISNUMBER(Y50) = FALSE, AND(ISNUMBER(W50), W50&gt;=20)))),1,0)</f>
        <v>1</v>
      </c>
      <c r="AG50" s="26">
        <f>IF(AND(AND(AE50=1,AF50=1),AND(ISNUMBER(T50),T50&gt;0)),1,0)</f>
        <v>1</v>
      </c>
      <c r="AH50" s="26">
        <f>IF(AND(AD50=1,AG50=1),1,0)</f>
        <v>0</v>
      </c>
      <c r="AI50" s="38" t="e">
        <v>#N/A</v>
      </c>
    </row>
    <row r="51" spans="1:35" x14ac:dyDescent="0.25">
      <c r="A51" s="24" t="s">
        <v>435</v>
      </c>
      <c r="B51" s="25" t="s">
        <v>436</v>
      </c>
      <c r="C51" s="25" t="s">
        <v>437</v>
      </c>
      <c r="D51" s="25" t="s">
        <v>438</v>
      </c>
      <c r="E51" s="25" t="s">
        <v>439</v>
      </c>
      <c r="F51" s="25" t="s">
        <v>40</v>
      </c>
      <c r="G51" s="25" t="s">
        <v>440</v>
      </c>
      <c r="H51" s="26" t="s">
        <v>441</v>
      </c>
      <c r="I51" s="27" t="s">
        <v>442</v>
      </c>
      <c r="J51" s="25" t="s">
        <v>44</v>
      </c>
      <c r="K51" s="28" t="str">
        <f>IF(AD51&gt;0,"SRSA",IF(AD51&lt;1,"-"))</f>
        <v>SRSA</v>
      </c>
      <c r="L51" s="29" t="s">
        <v>45</v>
      </c>
      <c r="M51" s="28" t="str">
        <f>IF(AG51&gt;0,"RLIS",IF(AG51&lt;1,"-"))</f>
        <v>-</v>
      </c>
      <c r="N51" s="28" t="str">
        <f>IF(AH51&gt;0,"DUAL",IF(AH51&lt;1,"-"))</f>
        <v>-</v>
      </c>
      <c r="O51" s="30"/>
      <c r="P51" s="31"/>
      <c r="Q51" s="24" t="s">
        <v>46</v>
      </c>
      <c r="R51" s="28" t="s">
        <v>47</v>
      </c>
      <c r="S51" s="30" t="s">
        <v>48</v>
      </c>
      <c r="T51" s="32">
        <v>436.9</v>
      </c>
      <c r="U51" s="28" t="s">
        <v>49</v>
      </c>
      <c r="V51" s="30" t="s">
        <v>48</v>
      </c>
      <c r="W51" s="33">
        <v>14.201180000000001</v>
      </c>
      <c r="X51" s="28" t="s">
        <v>49</v>
      </c>
      <c r="Y51" s="34"/>
      <c r="Z51" s="35">
        <v>25656.1</v>
      </c>
      <c r="AA51" s="36">
        <v>10000</v>
      </c>
      <c r="AB51" s="26">
        <f>IF(OR(S51="YES",TRIM(R51)="YES"),1,0)</f>
        <v>1</v>
      </c>
      <c r="AC51" s="37">
        <f>IF(OR(AND(ISNUMBER(T51),AND(T51&gt;0,T51&lt;600)),AND(ISNUMBER(T51),AND(T51&gt;0,U51="YES"))),1,0)</f>
        <v>1</v>
      </c>
      <c r="AD51" s="37">
        <f>IF(AND(AB51=1,AC51=1),1,0)</f>
        <v>1</v>
      </c>
      <c r="AE51" s="26">
        <f>IF(OR(V51="YES",TRIM(R51)="YES"),1,0)</f>
        <v>1</v>
      </c>
      <c r="AF51" s="26">
        <f>IF(OR(AND(ISNUMBER(Y51),Y51&gt;=20), (AND(ISNUMBER(Y51) = FALSE, AND(ISNUMBER(W51), W51&gt;=20)))),1,0)</f>
        <v>0</v>
      </c>
      <c r="AG51" s="26">
        <f>IF(AND(AND(AE51=1,AF51=1),AND(ISNUMBER(T51),T51&gt;0)),1,0)</f>
        <v>0</v>
      </c>
      <c r="AH51" s="26">
        <f>IF(AND(AD51=1,AG51=1),1,0)</f>
        <v>0</v>
      </c>
      <c r="AI51" s="38" t="e">
        <v>#N/A</v>
      </c>
    </row>
    <row r="52" spans="1:35" x14ac:dyDescent="0.25">
      <c r="A52" s="24" t="s">
        <v>443</v>
      </c>
      <c r="B52" s="25" t="s">
        <v>444</v>
      </c>
      <c r="C52" s="25" t="s">
        <v>445</v>
      </c>
      <c r="D52" s="25" t="s">
        <v>446</v>
      </c>
      <c r="E52" s="25" t="s">
        <v>447</v>
      </c>
      <c r="F52" s="25" t="s">
        <v>40</v>
      </c>
      <c r="G52" s="25" t="s">
        <v>448</v>
      </c>
      <c r="H52" s="26" t="s">
        <v>449</v>
      </c>
      <c r="I52" s="27" t="s">
        <v>450</v>
      </c>
      <c r="J52" s="25" t="s">
        <v>44</v>
      </c>
      <c r="K52" s="28" t="str">
        <f>IF(AD52&gt;0,"SRSA",IF(AD52&lt;1,"-"))</f>
        <v>SRSA</v>
      </c>
      <c r="L52" s="29" t="s">
        <v>45</v>
      </c>
      <c r="M52" s="28" t="str">
        <f>IF(AG52&gt;0,"RLIS",IF(AG52&lt;1,"-"))</f>
        <v>RLIS</v>
      </c>
      <c r="N52" s="28" t="str">
        <f>IF(AH52&gt;0,"DUAL",IF(AH52&lt;1,"-"))</f>
        <v>DUAL</v>
      </c>
      <c r="O52" s="30"/>
      <c r="P52" s="31"/>
      <c r="Q52" s="24" t="s">
        <v>135</v>
      </c>
      <c r="R52" s="28" t="s">
        <v>47</v>
      </c>
      <c r="S52" s="30" t="s">
        <v>48</v>
      </c>
      <c r="T52" s="32">
        <v>599.37</v>
      </c>
      <c r="U52" s="28" t="s">
        <v>49</v>
      </c>
      <c r="V52" s="30" t="s">
        <v>48</v>
      </c>
      <c r="W52" s="33">
        <v>20.410630000000001</v>
      </c>
      <c r="X52" s="28" t="s">
        <v>48</v>
      </c>
      <c r="Y52" s="34"/>
      <c r="Z52" s="35">
        <v>40326.28</v>
      </c>
      <c r="AA52" s="36">
        <v>10000</v>
      </c>
      <c r="AB52" s="26">
        <f>IF(OR(S52="YES",TRIM(R52)="YES"),1,0)</f>
        <v>1</v>
      </c>
      <c r="AC52" s="37">
        <f>IF(OR(AND(ISNUMBER(T52),AND(T52&gt;0,T52&lt;600)),AND(ISNUMBER(T52),AND(T52&gt;0,U52="YES"))),1,0)</f>
        <v>1</v>
      </c>
      <c r="AD52" s="37">
        <f>IF(AND(AB52=1,AC52=1),1,0)</f>
        <v>1</v>
      </c>
      <c r="AE52" s="26">
        <f>IF(OR(V52="YES",TRIM(R52)="YES"),1,0)</f>
        <v>1</v>
      </c>
      <c r="AF52" s="26">
        <f>IF(OR(AND(ISNUMBER(Y52),Y52&gt;=20), (AND(ISNUMBER(Y52) = FALSE, AND(ISNUMBER(W52), W52&gt;=20)))),1,0)</f>
        <v>1</v>
      </c>
      <c r="AG52" s="26">
        <f>IF(AND(AND(AE52=1,AF52=1),AND(ISNUMBER(T52),T52&gt;0)),1,0)</f>
        <v>1</v>
      </c>
      <c r="AH52" s="26">
        <f>IF(AND(AD52=1,AG52=1),1,0)</f>
        <v>1</v>
      </c>
      <c r="AI52" s="38" t="e">
        <v>#N/A</v>
      </c>
    </row>
    <row r="53" spans="1:35" x14ac:dyDescent="0.25">
      <c r="A53" s="24" t="s">
        <v>451</v>
      </c>
      <c r="B53" s="25" t="s">
        <v>452</v>
      </c>
      <c r="C53" s="25" t="s">
        <v>453</v>
      </c>
      <c r="D53" s="25" t="s">
        <v>454</v>
      </c>
      <c r="E53" s="25" t="s">
        <v>455</v>
      </c>
      <c r="F53" s="25" t="s">
        <v>40</v>
      </c>
      <c r="G53" s="25" t="s">
        <v>456</v>
      </c>
      <c r="H53" s="26" t="s">
        <v>457</v>
      </c>
      <c r="I53" s="27" t="s">
        <v>458</v>
      </c>
      <c r="J53" s="25" t="s">
        <v>44</v>
      </c>
      <c r="K53" s="28" t="str">
        <f>IF(AD53&gt;0,"SRSA",IF(AD53&lt;1,"-"))</f>
        <v>SRSA</v>
      </c>
      <c r="L53" s="29" t="s">
        <v>45</v>
      </c>
      <c r="M53" s="28" t="str">
        <f>IF(AG53&gt;0,"RLIS",IF(AG53&lt;1,"-"))</f>
        <v>-</v>
      </c>
      <c r="N53" s="28" t="str">
        <f>IF(AH53&gt;0,"DUAL",IF(AH53&lt;1,"-"))</f>
        <v>-</v>
      </c>
      <c r="O53" s="30"/>
      <c r="P53" s="31"/>
      <c r="Q53" s="24" t="s">
        <v>66</v>
      </c>
      <c r="R53" s="28" t="s">
        <v>47</v>
      </c>
      <c r="S53" s="30" t="s">
        <v>48</v>
      </c>
      <c r="T53" s="32">
        <v>256.70999999999998</v>
      </c>
      <c r="U53" s="28" t="s">
        <v>49</v>
      </c>
      <c r="V53" s="30" t="s">
        <v>48</v>
      </c>
      <c r="W53" s="33">
        <v>10.465120000000001</v>
      </c>
      <c r="X53" s="28" t="s">
        <v>49</v>
      </c>
      <c r="Y53" s="34"/>
      <c r="Z53" s="35">
        <v>5861</v>
      </c>
      <c r="AA53" s="36">
        <v>10000</v>
      </c>
      <c r="AB53" s="26">
        <f>IF(OR(S53="YES",TRIM(R53)="YES"),1,0)</f>
        <v>1</v>
      </c>
      <c r="AC53" s="37">
        <f>IF(OR(AND(ISNUMBER(T53),AND(T53&gt;0,T53&lt;600)),AND(ISNUMBER(T53),AND(T53&gt;0,U53="YES"))),1,0)</f>
        <v>1</v>
      </c>
      <c r="AD53" s="37">
        <f>IF(AND(AB53=1,AC53=1),1,0)</f>
        <v>1</v>
      </c>
      <c r="AE53" s="26">
        <f>IF(OR(V53="YES",TRIM(R53)="YES"),1,0)</f>
        <v>1</v>
      </c>
      <c r="AF53" s="26">
        <f>IF(OR(AND(ISNUMBER(Y53),Y53&gt;=20), (AND(ISNUMBER(Y53) = FALSE, AND(ISNUMBER(W53), W53&gt;=20)))),1,0)</f>
        <v>0</v>
      </c>
      <c r="AG53" s="26">
        <f>IF(AND(AND(AE53=1,AF53=1),AND(ISNUMBER(T53),T53&gt;0)),1,0)</f>
        <v>0</v>
      </c>
      <c r="AH53" s="26">
        <f>IF(AND(AD53=1,AG53=1),1,0)</f>
        <v>0</v>
      </c>
      <c r="AI53" s="38" t="e">
        <v>#N/A</v>
      </c>
    </row>
    <row r="54" spans="1:35" x14ac:dyDescent="0.25">
      <c r="A54" s="24" t="s">
        <v>459</v>
      </c>
      <c r="B54" s="25" t="s">
        <v>460</v>
      </c>
      <c r="C54" s="25" t="s">
        <v>461</v>
      </c>
      <c r="D54" s="25" t="s">
        <v>462</v>
      </c>
      <c r="E54" s="25" t="s">
        <v>463</v>
      </c>
      <c r="F54" s="25" t="s">
        <v>40</v>
      </c>
      <c r="G54" s="25" t="s">
        <v>464</v>
      </c>
      <c r="H54" s="26" t="s">
        <v>465</v>
      </c>
      <c r="I54" s="27" t="s">
        <v>466</v>
      </c>
      <c r="J54" s="25" t="s">
        <v>44</v>
      </c>
      <c r="K54" s="28" t="str">
        <f>IF(AD54&gt;0,"SRSA",IF(AD54&lt;1,"-"))</f>
        <v>SRSA</v>
      </c>
      <c r="L54" s="29" t="s">
        <v>45</v>
      </c>
      <c r="M54" s="28" t="str">
        <f>IF(AG54&gt;0,"RLIS",IF(AG54&lt;1,"-"))</f>
        <v>-</v>
      </c>
      <c r="N54" s="28" t="str">
        <f>IF(AH54&gt;0,"DUAL",IF(AH54&lt;1,"-"))</f>
        <v>-</v>
      </c>
      <c r="O54" s="30"/>
      <c r="P54" s="31"/>
      <c r="Q54" s="24" t="s">
        <v>46</v>
      </c>
      <c r="R54" s="28" t="s">
        <v>47</v>
      </c>
      <c r="S54" s="30" t="s">
        <v>48</v>
      </c>
      <c r="T54" s="32">
        <v>216.17</v>
      </c>
      <c r="U54" s="28" t="s">
        <v>49</v>
      </c>
      <c r="V54" s="30" t="s">
        <v>48</v>
      </c>
      <c r="W54" s="33">
        <v>9.0163930000000008</v>
      </c>
      <c r="X54" s="28" t="s">
        <v>49</v>
      </c>
      <c r="Y54" s="34"/>
      <c r="Z54" s="35">
        <v>10766.34</v>
      </c>
      <c r="AA54" s="36">
        <v>10000</v>
      </c>
      <c r="AB54" s="26">
        <f>IF(OR(S54="YES",TRIM(R54)="YES"),1,0)</f>
        <v>1</v>
      </c>
      <c r="AC54" s="37">
        <f>IF(OR(AND(ISNUMBER(T54),AND(T54&gt;0,T54&lt;600)),AND(ISNUMBER(T54),AND(T54&gt;0,U54="YES"))),1,0)</f>
        <v>1</v>
      </c>
      <c r="AD54" s="37">
        <f>IF(AND(AB54=1,AC54=1),1,0)</f>
        <v>1</v>
      </c>
      <c r="AE54" s="26">
        <f>IF(OR(V54="YES",TRIM(R54)="YES"),1,0)</f>
        <v>1</v>
      </c>
      <c r="AF54" s="26">
        <f>IF(OR(AND(ISNUMBER(Y54),Y54&gt;=20), (AND(ISNUMBER(Y54) = FALSE, AND(ISNUMBER(W54), W54&gt;=20)))),1,0)</f>
        <v>0</v>
      </c>
      <c r="AG54" s="26">
        <f>IF(AND(AND(AE54=1,AF54=1),AND(ISNUMBER(T54),T54&gt;0)),1,0)</f>
        <v>0</v>
      </c>
      <c r="AH54" s="26">
        <f>IF(AND(AD54=1,AG54=1),1,0)</f>
        <v>0</v>
      </c>
      <c r="AI54" s="38" t="e">
        <v>#N/A</v>
      </c>
    </row>
    <row r="55" spans="1:35" x14ac:dyDescent="0.25">
      <c r="A55" s="24" t="s">
        <v>467</v>
      </c>
      <c r="B55" s="25" t="s">
        <v>468</v>
      </c>
      <c r="C55" s="25" t="s">
        <v>469</v>
      </c>
      <c r="D55" s="25" t="s">
        <v>470</v>
      </c>
      <c r="E55" s="25" t="s">
        <v>471</v>
      </c>
      <c r="F55" s="25" t="s">
        <v>40</v>
      </c>
      <c r="G55" s="25" t="s">
        <v>472</v>
      </c>
      <c r="H55" s="26" t="s">
        <v>473</v>
      </c>
      <c r="I55" s="27" t="s">
        <v>474</v>
      </c>
      <c r="J55" s="25" t="s">
        <v>44</v>
      </c>
      <c r="K55" s="28" t="str">
        <f>IF(AD55&gt;0,"SRSA",IF(AD55&lt;1,"-"))</f>
        <v>SRSA</v>
      </c>
      <c r="L55" s="29" t="s">
        <v>45</v>
      </c>
      <c r="M55" s="28" t="str">
        <f>IF(AG55&gt;0,"RLIS",IF(AG55&lt;1,"-"))</f>
        <v>-</v>
      </c>
      <c r="N55" s="28" t="str">
        <f>IF(AH55&gt;0,"DUAL",IF(AH55&lt;1,"-"))</f>
        <v>-</v>
      </c>
      <c r="O55" s="30"/>
      <c r="P55" s="31"/>
      <c r="Q55" s="24" t="s">
        <v>46</v>
      </c>
      <c r="R55" s="28" t="s">
        <v>47</v>
      </c>
      <c r="S55" s="30" t="s">
        <v>48</v>
      </c>
      <c r="T55" s="32">
        <v>307.8</v>
      </c>
      <c r="U55" s="28" t="s">
        <v>49</v>
      </c>
      <c r="V55" s="30" t="s">
        <v>48</v>
      </c>
      <c r="W55" s="33">
        <v>17.108429999999998</v>
      </c>
      <c r="X55" s="28" t="s">
        <v>49</v>
      </c>
      <c r="Y55" s="34"/>
      <c r="Z55" s="35">
        <v>19617.060000000001</v>
      </c>
      <c r="AA55" s="36">
        <v>10000</v>
      </c>
      <c r="AB55" s="26">
        <f>IF(OR(S55="YES",TRIM(R55)="YES"),1,0)</f>
        <v>1</v>
      </c>
      <c r="AC55" s="37">
        <f>IF(OR(AND(ISNUMBER(T55),AND(T55&gt;0,T55&lt;600)),AND(ISNUMBER(T55),AND(T55&gt;0,U55="YES"))),1,0)</f>
        <v>1</v>
      </c>
      <c r="AD55" s="37">
        <f>IF(AND(AB55=1,AC55=1),1,0)</f>
        <v>1</v>
      </c>
      <c r="AE55" s="26">
        <f>IF(OR(V55="YES",TRIM(R55)="YES"),1,0)</f>
        <v>1</v>
      </c>
      <c r="AF55" s="26">
        <f>IF(OR(AND(ISNUMBER(Y55),Y55&gt;=20), (AND(ISNUMBER(Y55) = FALSE, AND(ISNUMBER(W55), W55&gt;=20)))),1,0)</f>
        <v>0</v>
      </c>
      <c r="AG55" s="26">
        <f>IF(AND(AND(AE55=1,AF55=1),AND(ISNUMBER(T55),T55&gt;0)),1,0)</f>
        <v>0</v>
      </c>
      <c r="AH55" s="26">
        <f>IF(AND(AD55=1,AG55=1),1,0)</f>
        <v>0</v>
      </c>
      <c r="AI55" s="38" t="e">
        <v>#N/A</v>
      </c>
    </row>
    <row r="56" spans="1:35" x14ac:dyDescent="0.25">
      <c r="A56" s="24" t="s">
        <v>475</v>
      </c>
      <c r="B56" s="25" t="s">
        <v>476</v>
      </c>
      <c r="C56" s="25" t="s">
        <v>477</v>
      </c>
      <c r="D56" s="25" t="s">
        <v>478</v>
      </c>
      <c r="E56" s="25" t="s">
        <v>479</v>
      </c>
      <c r="F56" s="25" t="s">
        <v>40</v>
      </c>
      <c r="G56" s="25" t="s">
        <v>480</v>
      </c>
      <c r="H56" s="26" t="s">
        <v>481</v>
      </c>
      <c r="I56" s="27" t="s">
        <v>482</v>
      </c>
      <c r="J56" s="25" t="s">
        <v>83</v>
      </c>
      <c r="K56" s="28" t="str">
        <f>IF(AD56&gt;0,"SRSA",IF(AD56&lt;1,"-"))</f>
        <v>SRSA</v>
      </c>
      <c r="L56" s="29" t="s">
        <v>45</v>
      </c>
      <c r="M56" s="28" t="str">
        <f>IF(AG56&gt;0,"RLIS",IF(AG56&lt;1,"-"))</f>
        <v>-</v>
      </c>
      <c r="N56" s="28" t="str">
        <f>IF(AH56&gt;0,"DUAL",IF(AH56&lt;1,"-"))</f>
        <v>-</v>
      </c>
      <c r="O56" s="30"/>
      <c r="P56" s="31"/>
      <c r="Q56" s="24" t="s">
        <v>46</v>
      </c>
      <c r="R56" s="28" t="s">
        <v>47</v>
      </c>
      <c r="S56" s="30" t="s">
        <v>48</v>
      </c>
      <c r="T56" s="32">
        <v>107.28</v>
      </c>
      <c r="U56" s="28" t="s">
        <v>49</v>
      </c>
      <c r="V56" s="30" t="s">
        <v>48</v>
      </c>
      <c r="W56" s="33" t="s">
        <v>85</v>
      </c>
      <c r="X56" s="28" t="s">
        <v>49</v>
      </c>
      <c r="Y56" s="34"/>
      <c r="Z56" s="35">
        <v>4023.65</v>
      </c>
      <c r="AA56" s="36">
        <v>10000</v>
      </c>
      <c r="AB56" s="26">
        <f>IF(OR(S56="YES",TRIM(R56)="YES"),1,0)</f>
        <v>1</v>
      </c>
      <c r="AC56" s="37">
        <f>IF(OR(AND(ISNUMBER(T56),AND(T56&gt;0,T56&lt;600)),AND(ISNUMBER(T56),AND(T56&gt;0,U56="YES"))),1,0)</f>
        <v>1</v>
      </c>
      <c r="AD56" s="37">
        <f>IF(AND(AB56=1,AC56=1),1,0)</f>
        <v>1</v>
      </c>
      <c r="AE56" s="26">
        <f>IF(OR(V56="YES",TRIM(R56)="YES"),1,0)</f>
        <v>1</v>
      </c>
      <c r="AF56" s="26">
        <f>IF(OR(AND(ISNUMBER(Y56),Y56&gt;=20), (AND(ISNUMBER(Y56) = FALSE, AND(ISNUMBER(W56), W56&gt;=20)))),1,0)</f>
        <v>0</v>
      </c>
      <c r="AG56" s="26">
        <f>IF(AND(AND(AE56=1,AF56=1),AND(ISNUMBER(T56),T56&gt;0)),1,0)</f>
        <v>0</v>
      </c>
      <c r="AH56" s="26">
        <f>IF(AND(AD56=1,AG56=1),1,0)</f>
        <v>0</v>
      </c>
      <c r="AI56" s="38" t="e">
        <v>#N/A</v>
      </c>
    </row>
    <row r="57" spans="1:35" x14ac:dyDescent="0.25">
      <c r="A57" s="24" t="s">
        <v>483</v>
      </c>
      <c r="B57" s="25" t="s">
        <v>484</v>
      </c>
      <c r="C57" s="25" t="s">
        <v>485</v>
      </c>
      <c r="D57" s="25" t="s">
        <v>486</v>
      </c>
      <c r="E57" s="25" t="s">
        <v>487</v>
      </c>
      <c r="F57" s="25" t="s">
        <v>40</v>
      </c>
      <c r="G57" s="25" t="s">
        <v>488</v>
      </c>
      <c r="H57" s="26" t="s">
        <v>489</v>
      </c>
      <c r="I57" s="27" t="s">
        <v>490</v>
      </c>
      <c r="J57" s="25" t="s">
        <v>44</v>
      </c>
      <c r="K57" s="28" t="str">
        <f>IF(AD57&gt;0,"SRSA",IF(AD57&lt;1,"-"))</f>
        <v>SRSA</v>
      </c>
      <c r="L57" s="29" t="s">
        <v>45</v>
      </c>
      <c r="M57" s="28" t="str">
        <f>IF(AG57&gt;0,"RLIS",IF(AG57&lt;1,"-"))</f>
        <v>-</v>
      </c>
      <c r="N57" s="28" t="str">
        <f>IF(AH57&gt;0,"DUAL",IF(AH57&lt;1,"-"))</f>
        <v>-</v>
      </c>
      <c r="O57" s="30"/>
      <c r="P57" s="31"/>
      <c r="Q57" s="24" t="s">
        <v>66</v>
      </c>
      <c r="R57" s="28" t="s">
        <v>47</v>
      </c>
      <c r="S57" s="30" t="s">
        <v>48</v>
      </c>
      <c r="T57" s="32">
        <v>243.76</v>
      </c>
      <c r="U57" s="28" t="s">
        <v>49</v>
      </c>
      <c r="V57" s="30" t="s">
        <v>48</v>
      </c>
      <c r="W57" s="33">
        <v>14.12556</v>
      </c>
      <c r="X57" s="28" t="s">
        <v>49</v>
      </c>
      <c r="Y57" s="34"/>
      <c r="Z57" s="35">
        <v>19537.919999999998</v>
      </c>
      <c r="AA57" s="36">
        <v>10000</v>
      </c>
      <c r="AB57" s="26">
        <f>IF(OR(S57="YES",TRIM(R57)="YES"),1,0)</f>
        <v>1</v>
      </c>
      <c r="AC57" s="37">
        <f>IF(OR(AND(ISNUMBER(T57),AND(T57&gt;0,T57&lt;600)),AND(ISNUMBER(T57),AND(T57&gt;0,U57="YES"))),1,0)</f>
        <v>1</v>
      </c>
      <c r="AD57" s="37">
        <f>IF(AND(AB57=1,AC57=1),1,0)</f>
        <v>1</v>
      </c>
      <c r="AE57" s="26">
        <f>IF(OR(V57="YES",TRIM(R57)="YES"),1,0)</f>
        <v>1</v>
      </c>
      <c r="AF57" s="26">
        <f>IF(OR(AND(ISNUMBER(Y57),Y57&gt;=20), (AND(ISNUMBER(Y57) = FALSE, AND(ISNUMBER(W57), W57&gt;=20)))),1,0)</f>
        <v>0</v>
      </c>
      <c r="AG57" s="26">
        <f>IF(AND(AND(AE57=1,AF57=1),AND(ISNUMBER(T57),T57&gt;0)),1,0)</f>
        <v>0</v>
      </c>
      <c r="AH57" s="26">
        <f>IF(AND(AD57=1,AG57=1),1,0)</f>
        <v>0</v>
      </c>
      <c r="AI57" s="38" t="e">
        <v>#N/A</v>
      </c>
    </row>
    <row r="58" spans="1:35" x14ac:dyDescent="0.25">
      <c r="A58" s="24" t="s">
        <v>491</v>
      </c>
      <c r="B58" s="25" t="s">
        <v>492</v>
      </c>
      <c r="C58" s="25" t="s">
        <v>493</v>
      </c>
      <c r="D58" s="25" t="s">
        <v>494</v>
      </c>
      <c r="E58" s="25" t="s">
        <v>495</v>
      </c>
      <c r="F58" s="25" t="s">
        <v>40</v>
      </c>
      <c r="G58" s="25" t="s">
        <v>496</v>
      </c>
      <c r="H58" s="26" t="s">
        <v>497</v>
      </c>
      <c r="I58" s="27" t="s">
        <v>498</v>
      </c>
      <c r="J58" s="25" t="s">
        <v>44</v>
      </c>
      <c r="K58" s="28" t="str">
        <f>IF(AD58&gt;0,"SRSA",IF(AD58&lt;1,"-"))</f>
        <v>SRSA</v>
      </c>
      <c r="L58" s="29" t="s">
        <v>45</v>
      </c>
      <c r="M58" s="28" t="str">
        <f>IF(AG58&gt;0,"RLIS",IF(AG58&lt;1,"-"))</f>
        <v>-</v>
      </c>
      <c r="N58" s="28" t="str">
        <f>IF(AH58&gt;0,"DUAL",IF(AH58&lt;1,"-"))</f>
        <v>-</v>
      </c>
      <c r="O58" s="30"/>
      <c r="P58" s="31"/>
      <c r="Q58" s="24" t="s">
        <v>46</v>
      </c>
      <c r="R58" s="28" t="s">
        <v>47</v>
      </c>
      <c r="S58" s="30" t="s">
        <v>48</v>
      </c>
      <c r="T58" s="32">
        <v>200.93</v>
      </c>
      <c r="U58" s="28" t="s">
        <v>49</v>
      </c>
      <c r="V58" s="30" t="s">
        <v>48</v>
      </c>
      <c r="W58" s="33">
        <v>12.994350000000001</v>
      </c>
      <c r="X58" s="28" t="s">
        <v>49</v>
      </c>
      <c r="Y58" s="34"/>
      <c r="Z58" s="35">
        <v>11126.68</v>
      </c>
      <c r="AA58" s="36">
        <v>10000</v>
      </c>
      <c r="AB58" s="26">
        <f>IF(OR(S58="YES",TRIM(R58)="YES"),1,0)</f>
        <v>1</v>
      </c>
      <c r="AC58" s="37">
        <f>IF(OR(AND(ISNUMBER(T58),AND(T58&gt;0,T58&lt;600)),AND(ISNUMBER(T58),AND(T58&gt;0,U58="YES"))),1,0)</f>
        <v>1</v>
      </c>
      <c r="AD58" s="37">
        <f>IF(AND(AB58=1,AC58=1),1,0)</f>
        <v>1</v>
      </c>
      <c r="AE58" s="26">
        <f>IF(OR(V58="YES",TRIM(R58)="YES"),1,0)</f>
        <v>1</v>
      </c>
      <c r="AF58" s="26">
        <f>IF(OR(AND(ISNUMBER(Y58),Y58&gt;=20), (AND(ISNUMBER(Y58) = FALSE, AND(ISNUMBER(W58), W58&gt;=20)))),1,0)</f>
        <v>0</v>
      </c>
      <c r="AG58" s="26">
        <f>IF(AND(AND(AE58=1,AF58=1),AND(ISNUMBER(T58),T58&gt;0)),1,0)</f>
        <v>0</v>
      </c>
      <c r="AH58" s="26">
        <f>IF(AND(AD58=1,AG58=1),1,0)</f>
        <v>0</v>
      </c>
      <c r="AI58" s="38" t="e">
        <v>#N/A</v>
      </c>
    </row>
    <row r="59" spans="1:35" x14ac:dyDescent="0.25">
      <c r="A59" s="24" t="s">
        <v>499</v>
      </c>
      <c r="B59" s="25" t="s">
        <v>500</v>
      </c>
      <c r="C59" s="25" t="s">
        <v>501</v>
      </c>
      <c r="D59" s="25" t="s">
        <v>502</v>
      </c>
      <c r="E59" s="25" t="s">
        <v>503</v>
      </c>
      <c r="F59" s="25" t="s">
        <v>40</v>
      </c>
      <c r="G59" s="25" t="s">
        <v>504</v>
      </c>
      <c r="H59" s="26" t="s">
        <v>505</v>
      </c>
      <c r="I59" s="27" t="s">
        <v>506</v>
      </c>
      <c r="J59" s="25" t="s">
        <v>44</v>
      </c>
      <c r="K59" s="28" t="str">
        <f>IF(AD59&gt;0,"SRSA",IF(AD59&lt;1,"-"))</f>
        <v>SRSA</v>
      </c>
      <c r="L59" s="29" t="s">
        <v>45</v>
      </c>
      <c r="M59" s="28" t="str">
        <f>IF(AG59&gt;0,"RLIS",IF(AG59&lt;1,"-"))</f>
        <v>-</v>
      </c>
      <c r="N59" s="28" t="str">
        <f>IF(AH59&gt;0,"DUAL",IF(AH59&lt;1,"-"))</f>
        <v>-</v>
      </c>
      <c r="O59" s="30"/>
      <c r="P59" s="31"/>
      <c r="Q59" s="24" t="s">
        <v>66</v>
      </c>
      <c r="R59" s="28" t="s">
        <v>47</v>
      </c>
      <c r="S59" s="30" t="s">
        <v>48</v>
      </c>
      <c r="T59" s="32">
        <v>229.41</v>
      </c>
      <c r="U59" s="28" t="s">
        <v>49</v>
      </c>
      <c r="V59" s="30" t="s">
        <v>48</v>
      </c>
      <c r="W59" s="33">
        <v>10.10101</v>
      </c>
      <c r="X59" s="28" t="s">
        <v>49</v>
      </c>
      <c r="Y59" s="34"/>
      <c r="Z59" s="35">
        <v>15640.78</v>
      </c>
      <c r="AA59" s="36">
        <v>10000</v>
      </c>
      <c r="AB59" s="26">
        <f>IF(OR(S59="YES",TRIM(R59)="YES"),1,0)</f>
        <v>1</v>
      </c>
      <c r="AC59" s="37">
        <f>IF(OR(AND(ISNUMBER(T59),AND(T59&gt;0,T59&lt;600)),AND(ISNUMBER(T59),AND(T59&gt;0,U59="YES"))),1,0)</f>
        <v>1</v>
      </c>
      <c r="AD59" s="37">
        <f>IF(AND(AB59=1,AC59=1),1,0)</f>
        <v>1</v>
      </c>
      <c r="AE59" s="26">
        <f>IF(OR(V59="YES",TRIM(R59)="YES"),1,0)</f>
        <v>1</v>
      </c>
      <c r="AF59" s="26">
        <f>IF(OR(AND(ISNUMBER(Y59),Y59&gt;=20), (AND(ISNUMBER(Y59) = FALSE, AND(ISNUMBER(W59), W59&gt;=20)))),1,0)</f>
        <v>0</v>
      </c>
      <c r="AG59" s="26">
        <f>IF(AND(AND(AE59=1,AF59=1),AND(ISNUMBER(T59),T59&gt;0)),1,0)</f>
        <v>0</v>
      </c>
      <c r="AH59" s="26">
        <f>IF(AND(AD59=1,AG59=1),1,0)</f>
        <v>0</v>
      </c>
      <c r="AI59" s="38" t="e">
        <v>#N/A</v>
      </c>
    </row>
    <row r="60" spans="1:35" x14ac:dyDescent="0.25">
      <c r="A60" s="24" t="s">
        <v>507</v>
      </c>
      <c r="B60" s="25" t="s">
        <v>508</v>
      </c>
      <c r="C60" s="25" t="s">
        <v>509</v>
      </c>
      <c r="D60" s="25" t="s">
        <v>510</v>
      </c>
      <c r="E60" s="25" t="s">
        <v>511</v>
      </c>
      <c r="F60" s="25" t="s">
        <v>40</v>
      </c>
      <c r="G60" s="25" t="s">
        <v>512</v>
      </c>
      <c r="H60" s="26" t="s">
        <v>109</v>
      </c>
      <c r="I60" s="27" t="s">
        <v>513</v>
      </c>
      <c r="J60" s="25" t="s">
        <v>44</v>
      </c>
      <c r="K60" s="28" t="str">
        <f>IF(AD60&gt;0,"SRSA",IF(AD60&lt;1,"-"))</f>
        <v>SRSA</v>
      </c>
      <c r="L60" s="29" t="s">
        <v>45</v>
      </c>
      <c r="M60" s="28" t="str">
        <f>IF(AG60&gt;0,"RLIS",IF(AG60&lt;1,"-"))</f>
        <v>-</v>
      </c>
      <c r="N60" s="28" t="str">
        <f>IF(AH60&gt;0,"DUAL",IF(AH60&lt;1,"-"))</f>
        <v>-</v>
      </c>
      <c r="O60" s="30"/>
      <c r="P60" s="31"/>
      <c r="Q60" s="24" t="s">
        <v>66</v>
      </c>
      <c r="R60" s="28" t="s">
        <v>47</v>
      </c>
      <c r="S60" s="30" t="s">
        <v>48</v>
      </c>
      <c r="T60" s="32">
        <v>409.75</v>
      </c>
      <c r="U60" s="28" t="s">
        <v>49</v>
      </c>
      <c r="V60" s="30" t="s">
        <v>48</v>
      </c>
      <c r="W60" s="33">
        <v>10.899179999999999</v>
      </c>
      <c r="X60" s="28" t="s">
        <v>49</v>
      </c>
      <c r="Y60" s="34"/>
      <c r="Z60" s="35">
        <v>6534.89</v>
      </c>
      <c r="AA60" s="36">
        <v>10000</v>
      </c>
      <c r="AB60" s="26">
        <f>IF(OR(S60="YES",TRIM(R60)="YES"),1,0)</f>
        <v>1</v>
      </c>
      <c r="AC60" s="37">
        <f>IF(OR(AND(ISNUMBER(T60),AND(T60&gt;0,T60&lt;600)),AND(ISNUMBER(T60),AND(T60&gt;0,U60="YES"))),1,0)</f>
        <v>1</v>
      </c>
      <c r="AD60" s="37">
        <f>IF(AND(AB60=1,AC60=1),1,0)</f>
        <v>1</v>
      </c>
      <c r="AE60" s="26">
        <f>IF(OR(V60="YES",TRIM(R60)="YES"),1,0)</f>
        <v>1</v>
      </c>
      <c r="AF60" s="26">
        <f>IF(OR(AND(ISNUMBER(Y60),Y60&gt;=20), (AND(ISNUMBER(Y60) = FALSE, AND(ISNUMBER(W60), W60&gt;=20)))),1,0)</f>
        <v>0</v>
      </c>
      <c r="AG60" s="26">
        <f>IF(AND(AND(AE60=1,AF60=1),AND(ISNUMBER(T60),T60&gt;0)),1,0)</f>
        <v>0</v>
      </c>
      <c r="AH60" s="26">
        <f>IF(AND(AD60=1,AG60=1),1,0)</f>
        <v>0</v>
      </c>
      <c r="AI60" s="38" t="e">
        <v>#N/A</v>
      </c>
    </row>
    <row r="61" spans="1:35" x14ac:dyDescent="0.25">
      <c r="A61" s="24" t="s">
        <v>514</v>
      </c>
      <c r="B61" s="25" t="s">
        <v>515</v>
      </c>
      <c r="C61" s="25" t="s">
        <v>516</v>
      </c>
      <c r="D61" s="25" t="s">
        <v>249</v>
      </c>
      <c r="E61" s="25" t="s">
        <v>336</v>
      </c>
      <c r="F61" s="25" t="s">
        <v>40</v>
      </c>
      <c r="G61" s="25" t="s">
        <v>337</v>
      </c>
      <c r="H61" s="26" t="s">
        <v>252</v>
      </c>
      <c r="I61" s="27" t="s">
        <v>517</v>
      </c>
      <c r="J61" s="25" t="s">
        <v>83</v>
      </c>
      <c r="K61" s="28" t="str">
        <f>IF(AD61&gt;0,"SRSA",IF(AD61&lt;1,"-"))</f>
        <v>SRSA</v>
      </c>
      <c r="L61" s="29" t="s">
        <v>45</v>
      </c>
      <c r="M61" s="28" t="str">
        <f>IF(AG61&gt;0,"RLIS",IF(AG61&lt;1,"-"))</f>
        <v>-</v>
      </c>
      <c r="N61" s="28" t="str">
        <f>IF(AH61&gt;0,"DUAL",IF(AH61&lt;1,"-"))</f>
        <v>-</v>
      </c>
      <c r="O61" s="30"/>
      <c r="P61" s="31"/>
      <c r="Q61" s="24" t="s">
        <v>46</v>
      </c>
      <c r="R61" s="28" t="s">
        <v>47</v>
      </c>
      <c r="S61" s="30" t="s">
        <v>48</v>
      </c>
      <c r="T61" s="32">
        <v>90.04</v>
      </c>
      <c r="U61" s="28" t="s">
        <v>48</v>
      </c>
      <c r="V61" s="30" t="s">
        <v>48</v>
      </c>
      <c r="W61" s="33" t="s">
        <v>85</v>
      </c>
      <c r="X61" s="28" t="s">
        <v>49</v>
      </c>
      <c r="Y61" s="34"/>
      <c r="Z61" s="35">
        <v>2440.9699999999998</v>
      </c>
      <c r="AA61" s="36">
        <v>10000</v>
      </c>
      <c r="AB61" s="26">
        <f>IF(OR(S61="YES",TRIM(R61)="YES"),1,0)</f>
        <v>1</v>
      </c>
      <c r="AC61" s="37">
        <f>IF(OR(AND(ISNUMBER(T61),AND(T61&gt;0,T61&lt;600)),AND(ISNUMBER(T61),AND(T61&gt;0,U61="YES"))),1,0)</f>
        <v>1</v>
      </c>
      <c r="AD61" s="37">
        <f>IF(AND(AB61=1,AC61=1),1,0)</f>
        <v>1</v>
      </c>
      <c r="AE61" s="26">
        <f>IF(OR(V61="YES",TRIM(R61)="YES"),1,0)</f>
        <v>1</v>
      </c>
      <c r="AF61" s="26">
        <f>IF(OR(AND(ISNUMBER(Y61),Y61&gt;=20), (AND(ISNUMBER(Y61) = FALSE, AND(ISNUMBER(W61), W61&gt;=20)))),1,0)</f>
        <v>0</v>
      </c>
      <c r="AG61" s="26">
        <f>IF(AND(AND(AE61=1,AF61=1),AND(ISNUMBER(T61),T61&gt;0)),1,0)</f>
        <v>0</v>
      </c>
      <c r="AH61" s="26">
        <f>IF(AND(AD61=1,AG61=1),1,0)</f>
        <v>0</v>
      </c>
      <c r="AI61" s="38" t="e">
        <v>#N/A</v>
      </c>
    </row>
    <row r="62" spans="1:35" x14ac:dyDescent="0.25">
      <c r="A62" s="24" t="s">
        <v>518</v>
      </c>
      <c r="B62" s="25" t="s">
        <v>519</v>
      </c>
      <c r="C62" s="25" t="s">
        <v>520</v>
      </c>
      <c r="D62" s="25" t="s">
        <v>521</v>
      </c>
      <c r="E62" s="25" t="s">
        <v>522</v>
      </c>
      <c r="F62" s="25" t="s">
        <v>40</v>
      </c>
      <c r="G62" s="25" t="s">
        <v>523</v>
      </c>
      <c r="H62" s="26" t="s">
        <v>524</v>
      </c>
      <c r="I62" s="27" t="s">
        <v>525</v>
      </c>
      <c r="J62" s="25" t="s">
        <v>83</v>
      </c>
      <c r="K62" s="28" t="str">
        <f>IF(AD62&gt;0,"SRSA",IF(AD62&lt;1,"-"))</f>
        <v>SRSA</v>
      </c>
      <c r="L62" s="29" t="s">
        <v>45</v>
      </c>
      <c r="M62" s="28" t="str">
        <f>IF(AG62&gt;0,"RLIS",IF(AG62&lt;1,"-"))</f>
        <v>-</v>
      </c>
      <c r="N62" s="28" t="str">
        <f>IF(AH62&gt;0,"DUAL",IF(AH62&lt;1,"-"))</f>
        <v>-</v>
      </c>
      <c r="O62" s="30"/>
      <c r="P62" s="31"/>
      <c r="Q62" s="24" t="s">
        <v>66</v>
      </c>
      <c r="R62" s="28" t="s">
        <v>47</v>
      </c>
      <c r="S62" s="30" t="s">
        <v>48</v>
      </c>
      <c r="T62" s="32">
        <v>62.68</v>
      </c>
      <c r="U62" s="28" t="s">
        <v>49</v>
      </c>
      <c r="V62" s="30" t="s">
        <v>48</v>
      </c>
      <c r="W62" s="33" t="s">
        <v>85</v>
      </c>
      <c r="X62" s="28" t="s">
        <v>49</v>
      </c>
      <c r="Y62" s="34"/>
      <c r="Z62" s="35">
        <v>1408.12</v>
      </c>
      <c r="AA62" s="36">
        <v>10000</v>
      </c>
      <c r="AB62" s="26">
        <f>IF(OR(S62="YES",TRIM(R62)="YES"),1,0)</f>
        <v>1</v>
      </c>
      <c r="AC62" s="37">
        <f>IF(OR(AND(ISNUMBER(T62),AND(T62&gt;0,T62&lt;600)),AND(ISNUMBER(T62),AND(T62&gt;0,U62="YES"))),1,0)</f>
        <v>1</v>
      </c>
      <c r="AD62" s="37">
        <f>IF(AND(AB62=1,AC62=1),1,0)</f>
        <v>1</v>
      </c>
      <c r="AE62" s="26">
        <f>IF(OR(V62="YES",TRIM(R62)="YES"),1,0)</f>
        <v>1</v>
      </c>
      <c r="AF62" s="26">
        <f>IF(OR(AND(ISNUMBER(Y62),Y62&gt;=20), (AND(ISNUMBER(Y62) = FALSE, AND(ISNUMBER(W62), W62&gt;=20)))),1,0)</f>
        <v>0</v>
      </c>
      <c r="AG62" s="26">
        <f>IF(AND(AND(AE62=1,AF62=1),AND(ISNUMBER(T62),T62&gt;0)),1,0)</f>
        <v>0</v>
      </c>
      <c r="AH62" s="26">
        <f>IF(AND(AD62=1,AG62=1),1,0)</f>
        <v>0</v>
      </c>
      <c r="AI62" s="38" t="e">
        <v>#N/A</v>
      </c>
    </row>
    <row r="63" spans="1:35" x14ac:dyDescent="0.25">
      <c r="A63" s="24" t="s">
        <v>526</v>
      </c>
      <c r="B63" s="25" t="s">
        <v>527</v>
      </c>
      <c r="C63" s="25" t="s">
        <v>528</v>
      </c>
      <c r="D63" s="25" t="s">
        <v>529</v>
      </c>
      <c r="E63" s="25" t="s">
        <v>530</v>
      </c>
      <c r="F63" s="25" t="s">
        <v>40</v>
      </c>
      <c r="G63" s="25" t="s">
        <v>531</v>
      </c>
      <c r="H63" s="26" t="s">
        <v>532</v>
      </c>
      <c r="I63" s="27" t="s">
        <v>533</v>
      </c>
      <c r="J63" s="25" t="s">
        <v>44</v>
      </c>
      <c r="K63" s="28" t="str">
        <f>IF(AD63&gt;0,"SRSA",IF(AD63&lt;1,"-"))</f>
        <v>SRSA</v>
      </c>
      <c r="L63" s="29" t="s">
        <v>45</v>
      </c>
      <c r="M63" s="28" t="str">
        <f>IF(AG63&gt;0,"RLIS",IF(AG63&lt;1,"-"))</f>
        <v>-</v>
      </c>
      <c r="N63" s="28" t="str">
        <f>IF(AH63&gt;0,"DUAL",IF(AH63&lt;1,"-"))</f>
        <v>-</v>
      </c>
      <c r="O63" s="30"/>
      <c r="P63" s="31"/>
      <c r="Q63" s="24" t="s">
        <v>46</v>
      </c>
      <c r="R63" s="28" t="s">
        <v>47</v>
      </c>
      <c r="S63" s="30" t="s">
        <v>48</v>
      </c>
      <c r="T63" s="32">
        <v>352.84</v>
      </c>
      <c r="U63" s="28" t="s">
        <v>48</v>
      </c>
      <c r="V63" s="30" t="s">
        <v>48</v>
      </c>
      <c r="W63" s="33">
        <v>11.816190000000001</v>
      </c>
      <c r="X63" s="28" t="s">
        <v>49</v>
      </c>
      <c r="Y63" s="34"/>
      <c r="Z63" s="35">
        <v>26666.65</v>
      </c>
      <c r="AA63" s="36">
        <v>10000</v>
      </c>
      <c r="AB63" s="26">
        <f>IF(OR(S63="YES",TRIM(R63)="YES"),1,0)</f>
        <v>1</v>
      </c>
      <c r="AC63" s="37">
        <f>IF(OR(AND(ISNUMBER(T63),AND(T63&gt;0,T63&lt;600)),AND(ISNUMBER(T63),AND(T63&gt;0,U63="YES"))),1,0)</f>
        <v>1</v>
      </c>
      <c r="AD63" s="37">
        <f>IF(AND(AB63=1,AC63=1),1,0)</f>
        <v>1</v>
      </c>
      <c r="AE63" s="26">
        <f>IF(OR(V63="YES",TRIM(R63)="YES"),1,0)</f>
        <v>1</v>
      </c>
      <c r="AF63" s="26">
        <f>IF(OR(AND(ISNUMBER(Y63),Y63&gt;=20), (AND(ISNUMBER(Y63) = FALSE, AND(ISNUMBER(W63), W63&gt;=20)))),1,0)</f>
        <v>0</v>
      </c>
      <c r="AG63" s="26">
        <f>IF(AND(AND(AE63=1,AF63=1),AND(ISNUMBER(T63),T63&gt;0)),1,0)</f>
        <v>0</v>
      </c>
      <c r="AH63" s="26">
        <f>IF(AND(AD63=1,AG63=1),1,0)</f>
        <v>0</v>
      </c>
      <c r="AI63" s="38" t="e">
        <v>#N/A</v>
      </c>
    </row>
    <row r="64" spans="1:35" x14ac:dyDescent="0.25">
      <c r="A64" s="24" t="s">
        <v>534</v>
      </c>
      <c r="B64" s="25" t="s">
        <v>535</v>
      </c>
      <c r="C64" s="25" t="s">
        <v>536</v>
      </c>
      <c r="D64" s="25" t="s">
        <v>537</v>
      </c>
      <c r="E64" s="25" t="s">
        <v>538</v>
      </c>
      <c r="F64" s="25" t="s">
        <v>40</v>
      </c>
      <c r="G64" s="25" t="s">
        <v>539</v>
      </c>
      <c r="H64" s="26" t="s">
        <v>540</v>
      </c>
      <c r="I64" s="27" t="s">
        <v>541</v>
      </c>
      <c r="J64" s="25" t="s">
        <v>44</v>
      </c>
      <c r="K64" s="28" t="str">
        <f>IF(AD64&gt;0,"SRSA",IF(AD64&lt;1,"-"))</f>
        <v>SRSA</v>
      </c>
      <c r="L64" s="29" t="s">
        <v>45</v>
      </c>
      <c r="M64" s="28" t="str">
        <f>IF(AG64&gt;0,"RLIS",IF(AG64&lt;1,"-"))</f>
        <v>-</v>
      </c>
      <c r="N64" s="28" t="str">
        <f>IF(AH64&gt;0,"DUAL",IF(AH64&lt;1,"-"))</f>
        <v>-</v>
      </c>
      <c r="O64" s="30"/>
      <c r="P64" s="31"/>
      <c r="Q64" s="24" t="s">
        <v>46</v>
      </c>
      <c r="R64" s="28" t="s">
        <v>47</v>
      </c>
      <c r="S64" s="30" t="s">
        <v>48</v>
      </c>
      <c r="T64" s="32">
        <v>143.77000000000001</v>
      </c>
      <c r="U64" s="28" t="s">
        <v>48</v>
      </c>
      <c r="V64" s="30" t="s">
        <v>48</v>
      </c>
      <c r="W64" s="33">
        <v>18.674700000000001</v>
      </c>
      <c r="X64" s="28" t="s">
        <v>49</v>
      </c>
      <c r="Y64" s="34"/>
      <c r="Z64" s="35">
        <v>9892.11</v>
      </c>
      <c r="AA64" s="36">
        <v>10000</v>
      </c>
      <c r="AB64" s="26">
        <f>IF(OR(S64="YES",TRIM(R64)="YES"),1,0)</f>
        <v>1</v>
      </c>
      <c r="AC64" s="37">
        <f>IF(OR(AND(ISNUMBER(T64),AND(T64&gt;0,T64&lt;600)),AND(ISNUMBER(T64),AND(T64&gt;0,U64="YES"))),1,0)</f>
        <v>1</v>
      </c>
      <c r="AD64" s="37">
        <f>IF(AND(AB64=1,AC64=1),1,0)</f>
        <v>1</v>
      </c>
      <c r="AE64" s="26">
        <f>IF(OR(V64="YES",TRIM(R64)="YES"),1,0)</f>
        <v>1</v>
      </c>
      <c r="AF64" s="26">
        <f>IF(OR(AND(ISNUMBER(Y64),Y64&gt;=20), (AND(ISNUMBER(Y64) = FALSE, AND(ISNUMBER(W64), W64&gt;=20)))),1,0)</f>
        <v>0</v>
      </c>
      <c r="AG64" s="26">
        <f>IF(AND(AND(AE64=1,AF64=1),AND(ISNUMBER(T64),T64&gt;0)),1,0)</f>
        <v>0</v>
      </c>
      <c r="AH64" s="26">
        <f>IF(AND(AD64=1,AG64=1),1,0)</f>
        <v>0</v>
      </c>
      <c r="AI64" s="38" t="e">
        <v>#N/A</v>
      </c>
    </row>
    <row r="65" spans="1:35" x14ac:dyDescent="0.25">
      <c r="A65" s="24" t="s">
        <v>542</v>
      </c>
      <c r="B65" s="25" t="s">
        <v>543</v>
      </c>
      <c r="C65" s="25" t="s">
        <v>544</v>
      </c>
      <c r="D65" s="25" t="s">
        <v>545</v>
      </c>
      <c r="E65" s="25" t="s">
        <v>546</v>
      </c>
      <c r="F65" s="25" t="s">
        <v>40</v>
      </c>
      <c r="G65" s="25" t="s">
        <v>547</v>
      </c>
      <c r="H65" s="26" t="s">
        <v>548</v>
      </c>
      <c r="I65" s="27" t="s">
        <v>549</v>
      </c>
      <c r="J65" s="25" t="s">
        <v>44</v>
      </c>
      <c r="K65" s="28" t="str">
        <f>IF(AD65&gt;0,"SRSA",IF(AD65&lt;1,"-"))</f>
        <v>SRSA</v>
      </c>
      <c r="L65" s="29" t="s">
        <v>45</v>
      </c>
      <c r="M65" s="28" t="str">
        <f>IF(AG65&gt;0,"RLIS",IF(AG65&lt;1,"-"))</f>
        <v>-</v>
      </c>
      <c r="N65" s="28" t="str">
        <f>IF(AH65&gt;0,"DUAL",IF(AH65&lt;1,"-"))</f>
        <v>-</v>
      </c>
      <c r="O65" s="30"/>
      <c r="P65" s="31"/>
      <c r="Q65" s="24" t="s">
        <v>66</v>
      </c>
      <c r="R65" s="28" t="s">
        <v>47</v>
      </c>
      <c r="S65" s="30" t="s">
        <v>48</v>
      </c>
      <c r="T65" s="32">
        <v>326.11</v>
      </c>
      <c r="U65" s="28" t="s">
        <v>49</v>
      </c>
      <c r="V65" s="30" t="s">
        <v>48</v>
      </c>
      <c r="W65" s="33">
        <v>8.1300810000000006</v>
      </c>
      <c r="X65" s="28" t="s">
        <v>49</v>
      </c>
      <c r="Y65" s="34"/>
      <c r="Z65" s="35">
        <v>10111.790000000001</v>
      </c>
      <c r="AA65" s="36">
        <v>10000</v>
      </c>
      <c r="AB65" s="26">
        <f>IF(OR(S65="YES",TRIM(R65)="YES"),1,0)</f>
        <v>1</v>
      </c>
      <c r="AC65" s="37">
        <f>IF(OR(AND(ISNUMBER(T65),AND(T65&gt;0,T65&lt;600)),AND(ISNUMBER(T65),AND(T65&gt;0,U65="YES"))),1,0)</f>
        <v>1</v>
      </c>
      <c r="AD65" s="37">
        <f>IF(AND(AB65=1,AC65=1),1,0)</f>
        <v>1</v>
      </c>
      <c r="AE65" s="26">
        <f>IF(OR(V65="YES",TRIM(R65)="YES"),1,0)</f>
        <v>1</v>
      </c>
      <c r="AF65" s="26">
        <f>IF(OR(AND(ISNUMBER(Y65),Y65&gt;=20), (AND(ISNUMBER(Y65) = FALSE, AND(ISNUMBER(W65), W65&gt;=20)))),1,0)</f>
        <v>0</v>
      </c>
      <c r="AG65" s="26">
        <f>IF(AND(AND(AE65=1,AF65=1),AND(ISNUMBER(T65),T65&gt;0)),1,0)</f>
        <v>0</v>
      </c>
      <c r="AH65" s="26">
        <f>IF(AND(AD65=1,AG65=1),1,0)</f>
        <v>0</v>
      </c>
      <c r="AI65" s="38" t="e">
        <v>#N/A</v>
      </c>
    </row>
    <row r="66" spans="1:35" x14ac:dyDescent="0.25">
      <c r="A66" s="24" t="s">
        <v>550</v>
      </c>
      <c r="B66" s="25" t="s">
        <v>551</v>
      </c>
      <c r="C66" s="25" t="s">
        <v>552</v>
      </c>
      <c r="D66" s="25" t="s">
        <v>553</v>
      </c>
      <c r="E66" s="25" t="s">
        <v>554</v>
      </c>
      <c r="F66" s="25" t="s">
        <v>40</v>
      </c>
      <c r="G66" s="25" t="s">
        <v>555</v>
      </c>
      <c r="H66" s="26" t="s">
        <v>556</v>
      </c>
      <c r="I66" s="27" t="s">
        <v>557</v>
      </c>
      <c r="J66" s="25" t="s">
        <v>44</v>
      </c>
      <c r="K66" s="28" t="str">
        <f>IF(AD66&gt;0,"SRSA",IF(AD66&lt;1,"-"))</f>
        <v>SRSA</v>
      </c>
      <c r="L66" s="29" t="s">
        <v>45</v>
      </c>
      <c r="M66" s="28" t="str">
        <f>IF(AG66&gt;0,"RLIS",IF(AG66&lt;1,"-"))</f>
        <v>-</v>
      </c>
      <c r="N66" s="28" t="str">
        <f>IF(AH66&gt;0,"DUAL",IF(AH66&lt;1,"-"))</f>
        <v>-</v>
      </c>
      <c r="O66" s="30"/>
      <c r="P66" s="31"/>
      <c r="Q66" s="24" t="s">
        <v>46</v>
      </c>
      <c r="R66" s="28" t="s">
        <v>47</v>
      </c>
      <c r="S66" s="30" t="s">
        <v>48</v>
      </c>
      <c r="T66" s="32">
        <v>109.68</v>
      </c>
      <c r="U66" s="28" t="s">
        <v>49</v>
      </c>
      <c r="V66" s="30" t="s">
        <v>48</v>
      </c>
      <c r="W66" s="33">
        <v>15.43624</v>
      </c>
      <c r="X66" s="28" t="s">
        <v>49</v>
      </c>
      <c r="Y66" s="34"/>
      <c r="Z66" s="35">
        <v>7076.19</v>
      </c>
      <c r="AA66" s="36">
        <v>10000</v>
      </c>
      <c r="AB66" s="26">
        <f>IF(OR(S66="YES",TRIM(R66)="YES"),1,0)</f>
        <v>1</v>
      </c>
      <c r="AC66" s="37">
        <f>IF(OR(AND(ISNUMBER(T66),AND(T66&gt;0,T66&lt;600)),AND(ISNUMBER(T66),AND(T66&gt;0,U66="YES"))),1,0)</f>
        <v>1</v>
      </c>
      <c r="AD66" s="37">
        <f>IF(AND(AB66=1,AC66=1),1,0)</f>
        <v>1</v>
      </c>
      <c r="AE66" s="26">
        <f>IF(OR(V66="YES",TRIM(R66)="YES"),1,0)</f>
        <v>1</v>
      </c>
      <c r="AF66" s="26">
        <f>IF(OR(AND(ISNUMBER(Y66),Y66&gt;=20), (AND(ISNUMBER(Y66) = FALSE, AND(ISNUMBER(W66), W66&gt;=20)))),1,0)</f>
        <v>0</v>
      </c>
      <c r="AG66" s="26">
        <f>IF(AND(AND(AE66=1,AF66=1),AND(ISNUMBER(T66),T66&gt;0)),1,0)</f>
        <v>0</v>
      </c>
      <c r="AH66" s="26">
        <f>IF(AND(AD66=1,AG66=1),1,0)</f>
        <v>0</v>
      </c>
      <c r="AI66" s="38" t="e">
        <v>#N/A</v>
      </c>
    </row>
    <row r="67" spans="1:35" x14ac:dyDescent="0.25">
      <c r="A67" s="24" t="s">
        <v>558</v>
      </c>
      <c r="B67" s="25" t="s">
        <v>559</v>
      </c>
      <c r="C67" s="25" t="s">
        <v>560</v>
      </c>
      <c r="D67" s="25" t="s">
        <v>561</v>
      </c>
      <c r="E67" s="25" t="s">
        <v>562</v>
      </c>
      <c r="F67" s="25" t="s">
        <v>40</v>
      </c>
      <c r="G67" s="25" t="s">
        <v>563</v>
      </c>
      <c r="H67" s="26" t="s">
        <v>564</v>
      </c>
      <c r="I67" s="27" t="s">
        <v>565</v>
      </c>
      <c r="J67" s="25" t="s">
        <v>44</v>
      </c>
      <c r="K67" s="28" t="str">
        <f>IF(AD67&gt;0,"SRSA",IF(AD67&lt;1,"-"))</f>
        <v>SRSA</v>
      </c>
      <c r="L67" s="29" t="s">
        <v>45</v>
      </c>
      <c r="M67" s="28" t="str">
        <f>IF(AG67&gt;0,"RLIS",IF(AG67&lt;1,"-"))</f>
        <v>-</v>
      </c>
      <c r="N67" s="28" t="str">
        <f>IF(AH67&gt;0,"DUAL",IF(AH67&lt;1,"-"))</f>
        <v>-</v>
      </c>
      <c r="O67" s="30"/>
      <c r="P67" s="31"/>
      <c r="Q67" s="24" t="s">
        <v>46</v>
      </c>
      <c r="R67" s="28" t="s">
        <v>47</v>
      </c>
      <c r="S67" s="30" t="s">
        <v>48</v>
      </c>
      <c r="T67" s="32">
        <v>366.31</v>
      </c>
      <c r="U67" s="28" t="s">
        <v>49</v>
      </c>
      <c r="V67" s="30" t="s">
        <v>48</v>
      </c>
      <c r="W67" s="33">
        <v>18.83117</v>
      </c>
      <c r="X67" s="28" t="s">
        <v>49</v>
      </c>
      <c r="Y67" s="34"/>
      <c r="Z67" s="35">
        <v>23918.35</v>
      </c>
      <c r="AA67" s="36">
        <v>10000</v>
      </c>
      <c r="AB67" s="26">
        <f>IF(OR(S67="YES",TRIM(R67)="YES"),1,0)</f>
        <v>1</v>
      </c>
      <c r="AC67" s="37">
        <f>IF(OR(AND(ISNUMBER(T67),AND(T67&gt;0,T67&lt;600)),AND(ISNUMBER(T67),AND(T67&gt;0,U67="YES"))),1,0)</f>
        <v>1</v>
      </c>
      <c r="AD67" s="37">
        <f>IF(AND(AB67=1,AC67=1),1,0)</f>
        <v>1</v>
      </c>
      <c r="AE67" s="26">
        <f>IF(OR(V67="YES",TRIM(R67)="YES"),1,0)</f>
        <v>1</v>
      </c>
      <c r="AF67" s="26">
        <f>IF(OR(AND(ISNUMBER(Y67),Y67&gt;=20), (AND(ISNUMBER(Y67) = FALSE, AND(ISNUMBER(W67), W67&gt;=20)))),1,0)</f>
        <v>0</v>
      </c>
      <c r="AG67" s="26">
        <f>IF(AND(AND(AE67=1,AF67=1),AND(ISNUMBER(T67),T67&gt;0)),1,0)</f>
        <v>0</v>
      </c>
      <c r="AH67" s="26">
        <f>IF(AND(AD67=1,AG67=1),1,0)</f>
        <v>0</v>
      </c>
      <c r="AI67" s="38" t="e">
        <v>#N/A</v>
      </c>
    </row>
    <row r="68" spans="1:35" x14ac:dyDescent="0.25">
      <c r="A68" s="24" t="s">
        <v>566</v>
      </c>
      <c r="B68" s="25" t="s">
        <v>567</v>
      </c>
      <c r="C68" s="25" t="s">
        <v>568</v>
      </c>
      <c r="D68" s="25" t="s">
        <v>569</v>
      </c>
      <c r="E68" s="25" t="s">
        <v>570</v>
      </c>
      <c r="F68" s="25" t="s">
        <v>40</v>
      </c>
      <c r="G68" s="25" t="s">
        <v>571</v>
      </c>
      <c r="H68" s="26" t="s">
        <v>572</v>
      </c>
      <c r="I68" s="27" t="s">
        <v>573</v>
      </c>
      <c r="J68" s="25" t="s">
        <v>44</v>
      </c>
      <c r="K68" s="28" t="str">
        <f>IF(AD68&gt;0,"SRSA",IF(AD68&lt;1,"-"))</f>
        <v>SRSA</v>
      </c>
      <c r="L68" s="29" t="s">
        <v>45</v>
      </c>
      <c r="M68" s="28" t="str">
        <f>IF(AG68&gt;0,"RLIS",IF(AG68&lt;1,"-"))</f>
        <v>-</v>
      </c>
      <c r="N68" s="28" t="str">
        <f>IF(AH68&gt;0,"DUAL",IF(AH68&lt;1,"-"))</f>
        <v>-</v>
      </c>
      <c r="O68" s="30"/>
      <c r="P68" s="31"/>
      <c r="Q68" s="24" t="s">
        <v>46</v>
      </c>
      <c r="R68" s="28" t="s">
        <v>47</v>
      </c>
      <c r="S68" s="30" t="s">
        <v>48</v>
      </c>
      <c r="T68" s="32">
        <v>105.56</v>
      </c>
      <c r="U68" s="28" t="s">
        <v>49</v>
      </c>
      <c r="V68" s="30" t="s">
        <v>48</v>
      </c>
      <c r="W68" s="33">
        <v>14.19753</v>
      </c>
      <c r="X68" s="28" t="s">
        <v>49</v>
      </c>
      <c r="Y68" s="34"/>
      <c r="Z68" s="35">
        <v>14337.46</v>
      </c>
      <c r="AA68" s="36">
        <v>10000</v>
      </c>
      <c r="AB68" s="26">
        <f>IF(OR(S68="YES",TRIM(R68)="YES"),1,0)</f>
        <v>1</v>
      </c>
      <c r="AC68" s="37">
        <f>IF(OR(AND(ISNUMBER(T68),AND(T68&gt;0,T68&lt;600)),AND(ISNUMBER(T68),AND(T68&gt;0,U68="YES"))),1,0)</f>
        <v>1</v>
      </c>
      <c r="AD68" s="37">
        <f>IF(AND(AB68=1,AC68=1),1,0)</f>
        <v>1</v>
      </c>
      <c r="AE68" s="26">
        <f>IF(OR(V68="YES",TRIM(R68)="YES"),1,0)</f>
        <v>1</v>
      </c>
      <c r="AF68" s="26">
        <f>IF(OR(AND(ISNUMBER(Y68),Y68&gt;=20), (AND(ISNUMBER(Y68) = FALSE, AND(ISNUMBER(W68), W68&gt;=20)))),1,0)</f>
        <v>0</v>
      </c>
      <c r="AG68" s="26">
        <f>IF(AND(AND(AE68=1,AF68=1),AND(ISNUMBER(T68),T68&gt;0)),1,0)</f>
        <v>0</v>
      </c>
      <c r="AH68" s="26">
        <f>IF(AND(AD68=1,AG68=1),1,0)</f>
        <v>0</v>
      </c>
      <c r="AI68" s="38" t="e">
        <v>#N/A</v>
      </c>
    </row>
    <row r="69" spans="1:35" x14ac:dyDescent="0.25">
      <c r="A69" s="24" t="s">
        <v>574</v>
      </c>
      <c r="B69" s="25" t="s">
        <v>575</v>
      </c>
      <c r="C69" s="25" t="s">
        <v>576</v>
      </c>
      <c r="D69" s="25" t="s">
        <v>577</v>
      </c>
      <c r="E69" s="25" t="s">
        <v>578</v>
      </c>
      <c r="F69" s="25" t="s">
        <v>40</v>
      </c>
      <c r="G69" s="25" t="s">
        <v>579</v>
      </c>
      <c r="H69" s="26" t="s">
        <v>580</v>
      </c>
      <c r="I69" s="27" t="s">
        <v>581</v>
      </c>
      <c r="J69" s="25" t="s">
        <v>44</v>
      </c>
      <c r="K69" s="28" t="str">
        <f>IF(AD69&gt;0,"SRSA",IF(AD69&lt;1,"-"))</f>
        <v>SRSA</v>
      </c>
      <c r="L69" s="29" t="s">
        <v>45</v>
      </c>
      <c r="M69" s="28" t="str">
        <f>IF(AG69&gt;0,"RLIS",IF(AG69&lt;1,"-"))</f>
        <v>-</v>
      </c>
      <c r="N69" s="28" t="str">
        <f>IF(AH69&gt;0,"DUAL",IF(AH69&lt;1,"-"))</f>
        <v>-</v>
      </c>
      <c r="O69" s="30"/>
      <c r="P69" s="31"/>
      <c r="Q69" s="24" t="s">
        <v>46</v>
      </c>
      <c r="R69" s="28" t="s">
        <v>47</v>
      </c>
      <c r="S69" s="30" t="s">
        <v>48</v>
      </c>
      <c r="T69" s="32">
        <v>289.79000000000002</v>
      </c>
      <c r="U69" s="28" t="s">
        <v>49</v>
      </c>
      <c r="V69" s="30" t="s">
        <v>48</v>
      </c>
      <c r="W69" s="33">
        <v>12.05674</v>
      </c>
      <c r="X69" s="28" t="s">
        <v>49</v>
      </c>
      <c r="Y69" s="34"/>
      <c r="Z69" s="35">
        <v>13234.19</v>
      </c>
      <c r="AA69" s="36">
        <v>10000</v>
      </c>
      <c r="AB69" s="26">
        <f>IF(OR(S69="YES",TRIM(R69)="YES"),1,0)</f>
        <v>1</v>
      </c>
      <c r="AC69" s="37">
        <f>IF(OR(AND(ISNUMBER(T69),AND(T69&gt;0,T69&lt;600)),AND(ISNUMBER(T69),AND(T69&gt;0,U69="YES"))),1,0)</f>
        <v>1</v>
      </c>
      <c r="AD69" s="37">
        <f>IF(AND(AB69=1,AC69=1),1,0)</f>
        <v>1</v>
      </c>
      <c r="AE69" s="26">
        <f>IF(OR(V69="YES",TRIM(R69)="YES"),1,0)</f>
        <v>1</v>
      </c>
      <c r="AF69" s="26">
        <f>IF(OR(AND(ISNUMBER(Y69),Y69&gt;=20), (AND(ISNUMBER(Y69) = FALSE, AND(ISNUMBER(W69), W69&gt;=20)))),1,0)</f>
        <v>0</v>
      </c>
      <c r="AG69" s="26">
        <f>IF(AND(AND(AE69=1,AF69=1),AND(ISNUMBER(T69),T69&gt;0)),1,0)</f>
        <v>0</v>
      </c>
      <c r="AH69" s="26">
        <f>IF(AND(AD69=1,AG69=1),1,0)</f>
        <v>0</v>
      </c>
      <c r="AI69" s="38" t="e">
        <v>#N/A</v>
      </c>
    </row>
    <row r="70" spans="1:35" x14ac:dyDescent="0.25">
      <c r="A70" s="24" t="s">
        <v>582</v>
      </c>
      <c r="B70" s="25" t="s">
        <v>583</v>
      </c>
      <c r="C70" s="25" t="s">
        <v>584</v>
      </c>
      <c r="D70" s="25" t="s">
        <v>585</v>
      </c>
      <c r="E70" s="25" t="s">
        <v>586</v>
      </c>
      <c r="F70" s="25" t="s">
        <v>40</v>
      </c>
      <c r="G70" s="25" t="s">
        <v>587</v>
      </c>
      <c r="H70" s="26" t="s">
        <v>588</v>
      </c>
      <c r="I70" s="27" t="s">
        <v>589</v>
      </c>
      <c r="J70" s="25" t="s">
        <v>44</v>
      </c>
      <c r="K70" s="28" t="str">
        <f>IF(AD70&gt;0,"SRSA",IF(AD70&lt;1,"-"))</f>
        <v>SRSA</v>
      </c>
      <c r="L70" s="29" t="s">
        <v>45</v>
      </c>
      <c r="M70" s="28" t="str">
        <f>IF(AG70&gt;0,"RLIS",IF(AG70&lt;1,"-"))</f>
        <v>-</v>
      </c>
      <c r="N70" s="28" t="str">
        <f>IF(AH70&gt;0,"DUAL",IF(AH70&lt;1,"-"))</f>
        <v>-</v>
      </c>
      <c r="O70" s="30"/>
      <c r="P70" s="31"/>
      <c r="Q70" s="24" t="s">
        <v>46</v>
      </c>
      <c r="R70" s="28" t="s">
        <v>47</v>
      </c>
      <c r="S70" s="30" t="s">
        <v>48</v>
      </c>
      <c r="T70" s="32">
        <v>247.82</v>
      </c>
      <c r="U70" s="28" t="s">
        <v>48</v>
      </c>
      <c r="V70" s="30" t="s">
        <v>48</v>
      </c>
      <c r="W70" s="33">
        <v>9.5744679999999995</v>
      </c>
      <c r="X70" s="28" t="s">
        <v>49</v>
      </c>
      <c r="Y70" s="34"/>
      <c r="Z70" s="35">
        <v>27925.48</v>
      </c>
      <c r="AA70" s="36">
        <v>10000</v>
      </c>
      <c r="AB70" s="26">
        <f>IF(OR(S70="YES",TRIM(R70)="YES"),1,0)</f>
        <v>1</v>
      </c>
      <c r="AC70" s="37">
        <f>IF(OR(AND(ISNUMBER(T70),AND(T70&gt;0,T70&lt;600)),AND(ISNUMBER(T70),AND(T70&gt;0,U70="YES"))),1,0)</f>
        <v>1</v>
      </c>
      <c r="AD70" s="37">
        <f>IF(AND(AB70=1,AC70=1),1,0)</f>
        <v>1</v>
      </c>
      <c r="AE70" s="26">
        <f>IF(OR(V70="YES",TRIM(R70)="YES"),1,0)</f>
        <v>1</v>
      </c>
      <c r="AF70" s="26">
        <f>IF(OR(AND(ISNUMBER(Y70),Y70&gt;=20), (AND(ISNUMBER(Y70) = FALSE, AND(ISNUMBER(W70), W70&gt;=20)))),1,0)</f>
        <v>0</v>
      </c>
      <c r="AG70" s="26">
        <f>IF(AND(AND(AE70=1,AF70=1),AND(ISNUMBER(T70),T70&gt;0)),1,0)</f>
        <v>0</v>
      </c>
      <c r="AH70" s="26">
        <f>IF(AND(AD70=1,AG70=1),1,0)</f>
        <v>0</v>
      </c>
      <c r="AI70" s="38" t="e">
        <v>#N/A</v>
      </c>
    </row>
    <row r="71" spans="1:35" x14ac:dyDescent="0.25">
      <c r="A71" s="24" t="s">
        <v>590</v>
      </c>
      <c r="B71" s="25" t="s">
        <v>591</v>
      </c>
      <c r="C71" s="25" t="s">
        <v>592</v>
      </c>
      <c r="D71" s="25" t="s">
        <v>593</v>
      </c>
      <c r="E71" s="25" t="s">
        <v>594</v>
      </c>
      <c r="F71" s="25" t="s">
        <v>40</v>
      </c>
      <c r="G71" s="25" t="s">
        <v>595</v>
      </c>
      <c r="H71" s="26" t="s">
        <v>596</v>
      </c>
      <c r="I71" s="27" t="s">
        <v>597</v>
      </c>
      <c r="J71" s="25" t="s">
        <v>44</v>
      </c>
      <c r="K71" s="28" t="str">
        <f>IF(AD71&gt;0,"SRSA",IF(AD71&lt;1,"-"))</f>
        <v>SRSA</v>
      </c>
      <c r="L71" s="29" t="s">
        <v>45</v>
      </c>
      <c r="M71" s="28" t="str">
        <f>IF(AG71&gt;0,"RLIS",IF(AG71&lt;1,"-"))</f>
        <v>-</v>
      </c>
      <c r="N71" s="28" t="str">
        <f>IF(AH71&gt;0,"DUAL",IF(AH71&lt;1,"-"))</f>
        <v>-</v>
      </c>
      <c r="O71" s="30"/>
      <c r="P71" s="31"/>
      <c r="Q71" s="24" t="s">
        <v>66</v>
      </c>
      <c r="R71" s="28" t="s">
        <v>47</v>
      </c>
      <c r="S71" s="30" t="s">
        <v>48</v>
      </c>
      <c r="T71" s="32">
        <v>354.32</v>
      </c>
      <c r="U71" s="28" t="s">
        <v>49</v>
      </c>
      <c r="V71" s="30" t="s">
        <v>48</v>
      </c>
      <c r="W71" s="33">
        <v>10.4712</v>
      </c>
      <c r="X71" s="28" t="s">
        <v>49</v>
      </c>
      <c r="Y71" s="34"/>
      <c r="Z71" s="35">
        <v>10901.45</v>
      </c>
      <c r="AA71" s="36">
        <v>10000</v>
      </c>
      <c r="AB71" s="26">
        <f>IF(OR(S71="YES",TRIM(R71)="YES"),1,0)</f>
        <v>1</v>
      </c>
      <c r="AC71" s="37">
        <f>IF(OR(AND(ISNUMBER(T71),AND(T71&gt;0,T71&lt;600)),AND(ISNUMBER(T71),AND(T71&gt;0,U71="YES"))),1,0)</f>
        <v>1</v>
      </c>
      <c r="AD71" s="37">
        <f>IF(AND(AB71=1,AC71=1),1,0)</f>
        <v>1</v>
      </c>
      <c r="AE71" s="26">
        <f>IF(OR(V71="YES",TRIM(R71)="YES"),1,0)</f>
        <v>1</v>
      </c>
      <c r="AF71" s="26">
        <f>IF(OR(AND(ISNUMBER(Y71),Y71&gt;=20), (AND(ISNUMBER(Y71) = FALSE, AND(ISNUMBER(W71), W71&gt;=20)))),1,0)</f>
        <v>0</v>
      </c>
      <c r="AG71" s="26">
        <f>IF(AND(AND(AE71=1,AF71=1),AND(ISNUMBER(T71),T71&gt;0)),1,0)</f>
        <v>0</v>
      </c>
      <c r="AH71" s="26">
        <f>IF(AND(AD71=1,AG71=1),1,0)</f>
        <v>0</v>
      </c>
      <c r="AI71" s="38" t="e">
        <v>#N/A</v>
      </c>
    </row>
    <row r="72" spans="1:35" x14ac:dyDescent="0.25">
      <c r="A72" s="24" t="s">
        <v>598</v>
      </c>
      <c r="B72" s="25" t="s">
        <v>599</v>
      </c>
      <c r="C72" s="25" t="s">
        <v>600</v>
      </c>
      <c r="D72" s="25" t="s">
        <v>601</v>
      </c>
      <c r="E72" s="25" t="s">
        <v>602</v>
      </c>
      <c r="F72" s="25" t="s">
        <v>40</v>
      </c>
      <c r="G72" s="25" t="s">
        <v>603</v>
      </c>
      <c r="H72" s="26" t="s">
        <v>604</v>
      </c>
      <c r="I72" s="27" t="s">
        <v>605</v>
      </c>
      <c r="J72" s="25" t="s">
        <v>44</v>
      </c>
      <c r="K72" s="28" t="str">
        <f>IF(AD72&gt;0,"SRSA",IF(AD72&lt;1,"-"))</f>
        <v>SRSA</v>
      </c>
      <c r="L72" s="29" t="s">
        <v>45</v>
      </c>
      <c r="M72" s="28" t="str">
        <f>IF(AG72&gt;0,"RLIS",IF(AG72&lt;1,"-"))</f>
        <v>-</v>
      </c>
      <c r="N72" s="28" t="str">
        <f>IF(AH72&gt;0,"DUAL",IF(AH72&lt;1,"-"))</f>
        <v>-</v>
      </c>
      <c r="O72" s="30"/>
      <c r="P72" s="31"/>
      <c r="Q72" s="24" t="s">
        <v>378</v>
      </c>
      <c r="R72" s="28" t="s">
        <v>47</v>
      </c>
      <c r="S72" s="30" t="s">
        <v>49</v>
      </c>
      <c r="T72" s="32">
        <v>1026.3499999999999</v>
      </c>
      <c r="U72" s="28" t="s">
        <v>48</v>
      </c>
      <c r="V72" s="30" t="s">
        <v>48</v>
      </c>
      <c r="W72" s="33">
        <v>17.8157</v>
      </c>
      <c r="X72" s="28" t="s">
        <v>49</v>
      </c>
      <c r="Y72" s="34"/>
      <c r="Z72" s="35">
        <v>81763.649999999994</v>
      </c>
      <c r="AA72" s="36">
        <v>10000</v>
      </c>
      <c r="AB72" s="26">
        <f>IF(OR(S72="YES",TRIM(R72)="YES"),1,0)</f>
        <v>1</v>
      </c>
      <c r="AC72" s="37">
        <f>IF(OR(AND(ISNUMBER(T72),AND(T72&gt;0,T72&lt;600)),AND(ISNUMBER(T72),AND(T72&gt;0,U72="YES"))),1,0)</f>
        <v>1</v>
      </c>
      <c r="AD72" s="37">
        <f>IF(AND(AB72=1,AC72=1),1,0)</f>
        <v>1</v>
      </c>
      <c r="AE72" s="26">
        <f>IF(OR(V72="YES",TRIM(R72)="YES"),1,0)</f>
        <v>1</v>
      </c>
      <c r="AF72" s="26">
        <f>IF(OR(AND(ISNUMBER(Y72),Y72&gt;=20), (AND(ISNUMBER(Y72) = FALSE, AND(ISNUMBER(W72), W72&gt;=20)))),1,0)</f>
        <v>0</v>
      </c>
      <c r="AG72" s="26">
        <f>IF(AND(AND(AE72=1,AF72=1),AND(ISNUMBER(T72),T72&gt;0)),1,0)</f>
        <v>0</v>
      </c>
      <c r="AH72" s="26">
        <f>IF(AND(AD72=1,AG72=1),1,0)</f>
        <v>0</v>
      </c>
      <c r="AI72" s="38" t="e">
        <v>#N/A</v>
      </c>
    </row>
    <row r="73" spans="1:35" x14ac:dyDescent="0.25">
      <c r="A73" s="24" t="s">
        <v>606</v>
      </c>
      <c r="B73" s="25" t="s">
        <v>607</v>
      </c>
      <c r="C73" s="25" t="s">
        <v>608</v>
      </c>
      <c r="D73" s="25" t="s">
        <v>609</v>
      </c>
      <c r="E73" s="25" t="s">
        <v>610</v>
      </c>
      <c r="F73" s="25" t="s">
        <v>40</v>
      </c>
      <c r="G73" s="25" t="s">
        <v>611</v>
      </c>
      <c r="H73" s="26" t="s">
        <v>612</v>
      </c>
      <c r="I73" s="27" t="s">
        <v>613</v>
      </c>
      <c r="J73" s="25" t="s">
        <v>44</v>
      </c>
      <c r="K73" s="28" t="str">
        <f>IF(AD73&gt;0,"SRSA",IF(AD73&lt;1,"-"))</f>
        <v>SRSA</v>
      </c>
      <c r="L73" s="29" t="s">
        <v>45</v>
      </c>
      <c r="M73" s="28" t="str">
        <f>IF(AG73&gt;0,"RLIS",IF(AG73&lt;1,"-"))</f>
        <v>-</v>
      </c>
      <c r="N73" s="28" t="str">
        <f>IF(AH73&gt;0,"DUAL",IF(AH73&lt;1,"-"))</f>
        <v>-</v>
      </c>
      <c r="O73" s="30"/>
      <c r="P73" s="31"/>
      <c r="Q73" s="24" t="s">
        <v>46</v>
      </c>
      <c r="R73" s="28" t="s">
        <v>47</v>
      </c>
      <c r="S73" s="30" t="s">
        <v>48</v>
      </c>
      <c r="T73" s="32">
        <v>407.62</v>
      </c>
      <c r="U73" s="28" t="s">
        <v>49</v>
      </c>
      <c r="V73" s="30" t="s">
        <v>48</v>
      </c>
      <c r="W73" s="33">
        <v>18.818380000000001</v>
      </c>
      <c r="X73" s="28" t="s">
        <v>49</v>
      </c>
      <c r="Y73" s="34"/>
      <c r="Z73" s="35">
        <v>20903.080000000002</v>
      </c>
      <c r="AA73" s="36">
        <v>10000</v>
      </c>
      <c r="AB73" s="26">
        <f>IF(OR(S73="YES",TRIM(R73)="YES"),1,0)</f>
        <v>1</v>
      </c>
      <c r="AC73" s="37">
        <f>IF(OR(AND(ISNUMBER(T73),AND(T73&gt;0,T73&lt;600)),AND(ISNUMBER(T73),AND(T73&gt;0,U73="YES"))),1,0)</f>
        <v>1</v>
      </c>
      <c r="AD73" s="37">
        <f>IF(AND(AB73=1,AC73=1),1,0)</f>
        <v>1</v>
      </c>
      <c r="AE73" s="26">
        <f>IF(OR(V73="YES",TRIM(R73)="YES"),1,0)</f>
        <v>1</v>
      </c>
      <c r="AF73" s="26">
        <f>IF(OR(AND(ISNUMBER(Y73),Y73&gt;=20), (AND(ISNUMBER(Y73) = FALSE, AND(ISNUMBER(W73), W73&gt;=20)))),1,0)</f>
        <v>0</v>
      </c>
      <c r="AG73" s="26">
        <f>IF(AND(AND(AE73=1,AF73=1),AND(ISNUMBER(T73),T73&gt;0)),1,0)</f>
        <v>0</v>
      </c>
      <c r="AH73" s="26">
        <f>IF(AND(AD73=1,AG73=1),1,0)</f>
        <v>0</v>
      </c>
      <c r="AI73" s="38" t="e">
        <v>#N/A</v>
      </c>
    </row>
    <row r="74" spans="1:35" x14ac:dyDescent="0.25">
      <c r="A74" s="24" t="s">
        <v>614</v>
      </c>
      <c r="B74" s="25" t="s">
        <v>615</v>
      </c>
      <c r="C74" s="25" t="s">
        <v>616</v>
      </c>
      <c r="D74" s="25" t="s">
        <v>617</v>
      </c>
      <c r="E74" s="25" t="s">
        <v>618</v>
      </c>
      <c r="F74" s="25" t="s">
        <v>40</v>
      </c>
      <c r="G74" s="25" t="s">
        <v>619</v>
      </c>
      <c r="H74" s="26" t="s">
        <v>620</v>
      </c>
      <c r="I74" s="27" t="s">
        <v>621</v>
      </c>
      <c r="J74" s="25" t="s">
        <v>44</v>
      </c>
      <c r="K74" s="28" t="str">
        <f>IF(AD74&gt;0,"SRSA",IF(AD74&lt;1,"-"))</f>
        <v>SRSA</v>
      </c>
      <c r="L74" s="29" t="s">
        <v>45</v>
      </c>
      <c r="M74" s="28" t="str">
        <f>IF(AG74&gt;0,"RLIS",IF(AG74&lt;1,"-"))</f>
        <v>-</v>
      </c>
      <c r="N74" s="28" t="str">
        <f>IF(AH74&gt;0,"DUAL",IF(AH74&lt;1,"-"))</f>
        <v>-</v>
      </c>
      <c r="O74" s="30"/>
      <c r="P74" s="31"/>
      <c r="Q74" s="24" t="s">
        <v>46</v>
      </c>
      <c r="R74" s="28" t="s">
        <v>47</v>
      </c>
      <c r="S74" s="30" t="s">
        <v>48</v>
      </c>
      <c r="T74" s="32">
        <v>77.72</v>
      </c>
      <c r="U74" s="28" t="s">
        <v>49</v>
      </c>
      <c r="V74" s="30" t="s">
        <v>48</v>
      </c>
      <c r="W74" s="33">
        <v>13.592230000000001</v>
      </c>
      <c r="X74" s="28" t="s">
        <v>49</v>
      </c>
      <c r="Y74" s="34"/>
      <c r="Z74" s="35">
        <v>12094.93</v>
      </c>
      <c r="AA74" s="36">
        <v>10000</v>
      </c>
      <c r="AB74" s="26">
        <f>IF(OR(S74="YES",TRIM(R74)="YES"),1,0)</f>
        <v>1</v>
      </c>
      <c r="AC74" s="37">
        <f>IF(OR(AND(ISNUMBER(T74),AND(T74&gt;0,T74&lt;600)),AND(ISNUMBER(T74),AND(T74&gt;0,U74="YES"))),1,0)</f>
        <v>1</v>
      </c>
      <c r="AD74" s="37">
        <f>IF(AND(AB74=1,AC74=1),1,0)</f>
        <v>1</v>
      </c>
      <c r="AE74" s="26">
        <f>IF(OR(V74="YES",TRIM(R74)="YES"),1,0)</f>
        <v>1</v>
      </c>
      <c r="AF74" s="26">
        <f>IF(OR(AND(ISNUMBER(Y74),Y74&gt;=20), (AND(ISNUMBER(Y74) = FALSE, AND(ISNUMBER(W74), W74&gt;=20)))),1,0)</f>
        <v>0</v>
      </c>
      <c r="AG74" s="26">
        <f>IF(AND(AND(AE74=1,AF74=1),AND(ISNUMBER(T74),T74&gt;0)),1,0)</f>
        <v>0</v>
      </c>
      <c r="AH74" s="26">
        <f>IF(AND(AD74=1,AG74=1),1,0)</f>
        <v>0</v>
      </c>
      <c r="AI74" s="38" t="e">
        <v>#N/A</v>
      </c>
    </row>
    <row r="75" spans="1:35" x14ac:dyDescent="0.25">
      <c r="A75" s="24" t="s">
        <v>622</v>
      </c>
      <c r="B75" s="25" t="s">
        <v>623</v>
      </c>
      <c r="C75" s="25" t="s">
        <v>624</v>
      </c>
      <c r="D75" s="25" t="s">
        <v>625</v>
      </c>
      <c r="E75" s="25" t="s">
        <v>626</v>
      </c>
      <c r="F75" s="25" t="s">
        <v>40</v>
      </c>
      <c r="G75" s="25" t="s">
        <v>627</v>
      </c>
      <c r="H75" s="26" t="s">
        <v>376</v>
      </c>
      <c r="I75" s="27" t="s">
        <v>628</v>
      </c>
      <c r="J75" s="25" t="s">
        <v>83</v>
      </c>
      <c r="K75" s="28" t="str">
        <f>IF(AD75&gt;0,"SRSA",IF(AD75&lt;1,"-"))</f>
        <v>SRSA</v>
      </c>
      <c r="L75" s="29" t="s">
        <v>45</v>
      </c>
      <c r="M75" s="28" t="str">
        <f>IF(AG75&gt;0,"RLIS",IF(AG75&lt;1,"-"))</f>
        <v>-</v>
      </c>
      <c r="N75" s="28" t="str">
        <f>IF(AH75&gt;0,"DUAL",IF(AH75&lt;1,"-"))</f>
        <v>-</v>
      </c>
      <c r="O75" s="30"/>
      <c r="P75" s="31"/>
      <c r="Q75" s="24" t="s">
        <v>94</v>
      </c>
      <c r="R75" s="28"/>
      <c r="S75" s="30" t="s">
        <v>48</v>
      </c>
      <c r="T75" s="32">
        <v>87.8</v>
      </c>
      <c r="U75" s="28" t="s">
        <v>49</v>
      </c>
      <c r="V75" s="30" t="s">
        <v>48</v>
      </c>
      <c r="W75" s="33" t="s">
        <v>85</v>
      </c>
      <c r="X75" s="28" t="s">
        <v>49</v>
      </c>
      <c r="Y75" s="34"/>
      <c r="Z75" s="35">
        <v>0</v>
      </c>
      <c r="AA75" s="36">
        <v>10000</v>
      </c>
      <c r="AB75" s="26">
        <f>IF(OR(S75="YES",TRIM(R75)="YES"),1,0)</f>
        <v>1</v>
      </c>
      <c r="AC75" s="37">
        <f>IF(OR(AND(ISNUMBER(T75),AND(T75&gt;0,T75&lt;600)),AND(ISNUMBER(T75),AND(T75&gt;0,U75="YES"))),1,0)</f>
        <v>1</v>
      </c>
      <c r="AD75" s="37">
        <f>IF(AND(AB75=1,AC75=1),1,0)</f>
        <v>1</v>
      </c>
      <c r="AE75" s="26">
        <f>IF(OR(V75="YES",TRIM(R75)="YES"),1,0)</f>
        <v>1</v>
      </c>
      <c r="AF75" s="26">
        <f>IF(OR(AND(ISNUMBER(Y75),Y75&gt;=20), (AND(ISNUMBER(Y75) = FALSE, AND(ISNUMBER(W75), W75&gt;=20)))),1,0)</f>
        <v>0</v>
      </c>
      <c r="AG75" s="26">
        <f>IF(AND(AND(AE75=1,AF75=1),AND(ISNUMBER(T75),T75&gt;0)),1,0)</f>
        <v>0</v>
      </c>
      <c r="AH75" s="26">
        <f>IF(AND(AD75=1,AG75=1),1,0)</f>
        <v>0</v>
      </c>
      <c r="AI75" s="38" t="e">
        <v>#N/A</v>
      </c>
    </row>
    <row r="76" spans="1:35" x14ac:dyDescent="0.25">
      <c r="A76" s="24" t="s">
        <v>629</v>
      </c>
      <c r="B76" s="25" t="s">
        <v>630</v>
      </c>
      <c r="C76" s="25" t="s">
        <v>631</v>
      </c>
      <c r="D76" s="25" t="s">
        <v>632</v>
      </c>
      <c r="E76" s="25" t="s">
        <v>633</v>
      </c>
      <c r="F76" s="25" t="s">
        <v>40</v>
      </c>
      <c r="G76" s="25" t="s">
        <v>634</v>
      </c>
      <c r="H76" s="26" t="s">
        <v>635</v>
      </c>
      <c r="I76" s="27" t="s">
        <v>636</v>
      </c>
      <c r="J76" s="25" t="s">
        <v>83</v>
      </c>
      <c r="K76" s="28" t="str">
        <f>IF(AD76&gt;0,"SRSA",IF(AD76&lt;1,"-"))</f>
        <v>SRSA</v>
      </c>
      <c r="L76" s="29" t="s">
        <v>45</v>
      </c>
      <c r="M76" s="28" t="str">
        <f>IF(AG76&gt;0,"RLIS",IF(AG76&lt;1,"-"))</f>
        <v>-</v>
      </c>
      <c r="N76" s="28" t="str">
        <f>IF(AH76&gt;0,"DUAL",IF(AH76&lt;1,"-"))</f>
        <v>-</v>
      </c>
      <c r="O76" s="30"/>
      <c r="P76" s="31"/>
      <c r="Q76" s="24" t="s">
        <v>94</v>
      </c>
      <c r="R76" s="28"/>
      <c r="S76" s="30" t="s">
        <v>48</v>
      </c>
      <c r="T76" s="32">
        <v>534.25</v>
      </c>
      <c r="U76" s="28" t="s">
        <v>49</v>
      </c>
      <c r="V76" s="30" t="s">
        <v>48</v>
      </c>
      <c r="W76" s="33" t="s">
        <v>85</v>
      </c>
      <c r="X76" s="28" t="s">
        <v>49</v>
      </c>
      <c r="Y76" s="34"/>
      <c r="Z76" s="35">
        <v>1817.54</v>
      </c>
      <c r="AA76" s="36">
        <v>10000</v>
      </c>
      <c r="AB76" s="26">
        <f>IF(OR(S76="YES",TRIM(R76)="YES"),1,0)</f>
        <v>1</v>
      </c>
      <c r="AC76" s="37">
        <f>IF(OR(AND(ISNUMBER(T76),AND(T76&gt;0,T76&lt;600)),AND(ISNUMBER(T76),AND(T76&gt;0,U76="YES"))),1,0)</f>
        <v>1</v>
      </c>
      <c r="AD76" s="37">
        <f>IF(AND(AB76=1,AC76=1),1,0)</f>
        <v>1</v>
      </c>
      <c r="AE76" s="26">
        <f>IF(OR(V76="YES",TRIM(R76)="YES"),1,0)</f>
        <v>1</v>
      </c>
      <c r="AF76" s="26">
        <f>IF(OR(AND(ISNUMBER(Y76),Y76&gt;=20), (AND(ISNUMBER(Y76) = FALSE, AND(ISNUMBER(W76), W76&gt;=20)))),1,0)</f>
        <v>0</v>
      </c>
      <c r="AG76" s="26">
        <f>IF(AND(AND(AE76=1,AF76=1),AND(ISNUMBER(T76),T76&gt;0)),1,0)</f>
        <v>0</v>
      </c>
      <c r="AH76" s="26">
        <f>IF(AND(AD76=1,AG76=1),1,0)</f>
        <v>0</v>
      </c>
      <c r="AI76" s="38" t="e">
        <v>#N/A</v>
      </c>
    </row>
    <row r="77" spans="1:35" x14ac:dyDescent="0.25">
      <c r="A77" s="24" t="s">
        <v>637</v>
      </c>
      <c r="B77" s="25" t="s">
        <v>638</v>
      </c>
      <c r="C77" s="25" t="s">
        <v>639</v>
      </c>
      <c r="D77" s="25" t="s">
        <v>640</v>
      </c>
      <c r="E77" s="25" t="s">
        <v>641</v>
      </c>
      <c r="F77" s="25" t="s">
        <v>40</v>
      </c>
      <c r="G77" s="25" t="s">
        <v>642</v>
      </c>
      <c r="H77" s="26" t="s">
        <v>643</v>
      </c>
      <c r="I77" s="27" t="s">
        <v>644</v>
      </c>
      <c r="J77" s="25" t="s">
        <v>83</v>
      </c>
      <c r="K77" s="28" t="str">
        <f>IF(AD77&gt;0,"SRSA",IF(AD77&lt;1,"-"))</f>
        <v>SRSA</v>
      </c>
      <c r="L77" s="29" t="s">
        <v>45</v>
      </c>
      <c r="M77" s="28" t="str">
        <f>IF(AG77&gt;0,"RLIS",IF(AG77&lt;1,"-"))</f>
        <v>-</v>
      </c>
      <c r="N77" s="28" t="str">
        <f>IF(AH77&gt;0,"DUAL",IF(AH77&lt;1,"-"))</f>
        <v>-</v>
      </c>
      <c r="O77" s="30"/>
      <c r="P77" s="31"/>
      <c r="Q77" s="24" t="s">
        <v>645</v>
      </c>
      <c r="R77" s="28" t="s">
        <v>47</v>
      </c>
      <c r="S77" s="30" t="s">
        <v>49</v>
      </c>
      <c r="T77" s="32">
        <v>65.319999999999993</v>
      </c>
      <c r="U77" s="28" t="s">
        <v>49</v>
      </c>
      <c r="V77" s="30" t="s">
        <v>49</v>
      </c>
      <c r="W77" s="33" t="s">
        <v>85</v>
      </c>
      <c r="X77" s="28" t="s">
        <v>49</v>
      </c>
      <c r="Y77" s="34"/>
      <c r="Z77" s="35">
        <v>5357.56</v>
      </c>
      <c r="AA77" s="36">
        <v>10000</v>
      </c>
      <c r="AB77" s="26">
        <f>IF(OR(S77="YES",TRIM(R77)="YES"),1,0)</f>
        <v>1</v>
      </c>
      <c r="AC77" s="37">
        <f>IF(OR(AND(ISNUMBER(T77),AND(T77&gt;0,T77&lt;600)),AND(ISNUMBER(T77),AND(T77&gt;0,U77="YES"))),1,0)</f>
        <v>1</v>
      </c>
      <c r="AD77" s="37">
        <f>IF(AND(AB77=1,AC77=1),1,0)</f>
        <v>1</v>
      </c>
      <c r="AE77" s="26">
        <f>IF(OR(V77="YES",TRIM(R77)="YES"),1,0)</f>
        <v>1</v>
      </c>
      <c r="AF77" s="26">
        <f>IF(OR(AND(ISNUMBER(Y77),Y77&gt;=20), (AND(ISNUMBER(Y77) = FALSE, AND(ISNUMBER(W77), W77&gt;=20)))),1,0)</f>
        <v>0</v>
      </c>
      <c r="AG77" s="26">
        <f>IF(AND(AND(AE77=1,AF77=1),AND(ISNUMBER(T77),T77&gt;0)),1,0)</f>
        <v>0</v>
      </c>
      <c r="AH77" s="26">
        <f>IF(AND(AD77=1,AG77=1),1,0)</f>
        <v>0</v>
      </c>
      <c r="AI77" s="38" t="e">
        <v>#N/A</v>
      </c>
    </row>
    <row r="78" spans="1:35" x14ac:dyDescent="0.25">
      <c r="A78" s="24" t="s">
        <v>646</v>
      </c>
      <c r="B78" s="25" t="s">
        <v>647</v>
      </c>
      <c r="C78" s="25" t="s">
        <v>648</v>
      </c>
      <c r="D78" s="25" t="s">
        <v>649</v>
      </c>
      <c r="E78" s="25" t="s">
        <v>650</v>
      </c>
      <c r="F78" s="25" t="s">
        <v>40</v>
      </c>
      <c r="G78" s="25" t="s">
        <v>651</v>
      </c>
      <c r="H78" s="26" t="s">
        <v>197</v>
      </c>
      <c r="I78" s="27" t="s">
        <v>652</v>
      </c>
      <c r="J78" s="25" t="s">
        <v>44</v>
      </c>
      <c r="K78" s="28" t="str">
        <f>IF(AD78&gt;0,"SRSA",IF(AD78&lt;1,"-"))</f>
        <v>SRSA</v>
      </c>
      <c r="L78" s="29" t="s">
        <v>45</v>
      </c>
      <c r="M78" s="28" t="str">
        <f>IF(AG78&gt;0,"RLIS",IF(AG78&lt;1,"-"))</f>
        <v>RLIS</v>
      </c>
      <c r="N78" s="28" t="str">
        <f>IF(AH78&gt;0,"DUAL",IF(AH78&lt;1,"-"))</f>
        <v>DUAL</v>
      </c>
      <c r="O78" s="30"/>
      <c r="P78" s="31"/>
      <c r="Q78" s="24" t="s">
        <v>46</v>
      </c>
      <c r="R78" s="28" t="s">
        <v>47</v>
      </c>
      <c r="S78" s="30" t="s">
        <v>48</v>
      </c>
      <c r="T78" s="32">
        <v>239.11</v>
      </c>
      <c r="U78" s="28" t="s">
        <v>49</v>
      </c>
      <c r="V78" s="30" t="s">
        <v>48</v>
      </c>
      <c r="W78" s="33">
        <v>24.418600000000001</v>
      </c>
      <c r="X78" s="28" t="s">
        <v>48</v>
      </c>
      <c r="Y78" s="34"/>
      <c r="Z78" s="35">
        <v>18225.91</v>
      </c>
      <c r="AA78" s="36">
        <v>10000</v>
      </c>
      <c r="AB78" s="26">
        <f>IF(OR(S78="YES",TRIM(R78)="YES"),1,0)</f>
        <v>1</v>
      </c>
      <c r="AC78" s="37">
        <f>IF(OR(AND(ISNUMBER(T78),AND(T78&gt;0,T78&lt;600)),AND(ISNUMBER(T78),AND(T78&gt;0,U78="YES"))),1,0)</f>
        <v>1</v>
      </c>
      <c r="AD78" s="37">
        <f>IF(AND(AB78=1,AC78=1),1,0)</f>
        <v>1</v>
      </c>
      <c r="AE78" s="26">
        <f>IF(OR(V78="YES",TRIM(R78)="YES"),1,0)</f>
        <v>1</v>
      </c>
      <c r="AF78" s="26">
        <f>IF(OR(AND(ISNUMBER(Y78),Y78&gt;=20), (AND(ISNUMBER(Y78) = FALSE, AND(ISNUMBER(W78), W78&gt;=20)))),1,0)</f>
        <v>1</v>
      </c>
      <c r="AG78" s="26">
        <f>IF(AND(AND(AE78=1,AF78=1),AND(ISNUMBER(T78),T78&gt;0)),1,0)</f>
        <v>1</v>
      </c>
      <c r="AH78" s="26">
        <f>IF(AND(AD78=1,AG78=1),1,0)</f>
        <v>1</v>
      </c>
      <c r="AI78" s="38" t="e">
        <v>#N/A</v>
      </c>
    </row>
    <row r="79" spans="1:35" x14ac:dyDescent="0.25">
      <c r="A79" s="24" t="s">
        <v>653</v>
      </c>
      <c r="B79" s="25" t="s">
        <v>654</v>
      </c>
      <c r="C79" s="25" t="s">
        <v>655</v>
      </c>
      <c r="D79" s="25" t="s">
        <v>656</v>
      </c>
      <c r="E79" s="25" t="s">
        <v>657</v>
      </c>
      <c r="F79" s="25" t="s">
        <v>40</v>
      </c>
      <c r="G79" s="25" t="s">
        <v>658</v>
      </c>
      <c r="H79" s="26" t="s">
        <v>659</v>
      </c>
      <c r="I79" s="27" t="s">
        <v>660</v>
      </c>
      <c r="J79" s="25" t="s">
        <v>44</v>
      </c>
      <c r="K79" s="28" t="str">
        <f>IF(AD79&gt;0,"SRSA",IF(AD79&lt;1,"-"))</f>
        <v>SRSA</v>
      </c>
      <c r="L79" s="29" t="s">
        <v>45</v>
      </c>
      <c r="M79" s="28" t="str">
        <f>IF(AG79&gt;0,"RLIS",IF(AG79&lt;1,"-"))</f>
        <v>-</v>
      </c>
      <c r="N79" s="28" t="str">
        <f>IF(AH79&gt;0,"DUAL",IF(AH79&lt;1,"-"))</f>
        <v>-</v>
      </c>
      <c r="O79" s="30"/>
      <c r="P79" s="31"/>
      <c r="Q79" s="24" t="s">
        <v>66</v>
      </c>
      <c r="R79" s="28" t="s">
        <v>47</v>
      </c>
      <c r="S79" s="30" t="s">
        <v>48</v>
      </c>
      <c r="T79" s="32">
        <v>540.09</v>
      </c>
      <c r="U79" s="28" t="s">
        <v>49</v>
      </c>
      <c r="V79" s="30" t="s">
        <v>48</v>
      </c>
      <c r="W79" s="33">
        <v>13.019690000000001</v>
      </c>
      <c r="X79" s="28" t="s">
        <v>49</v>
      </c>
      <c r="Y79" s="34"/>
      <c r="Z79" s="35">
        <v>37219.01</v>
      </c>
      <c r="AA79" s="36">
        <v>10000</v>
      </c>
      <c r="AB79" s="26">
        <f>IF(OR(S79="YES",TRIM(R79)="YES"),1,0)</f>
        <v>1</v>
      </c>
      <c r="AC79" s="37">
        <f>IF(OR(AND(ISNUMBER(T79),AND(T79&gt;0,T79&lt;600)),AND(ISNUMBER(T79),AND(T79&gt;0,U79="YES"))),1,0)</f>
        <v>1</v>
      </c>
      <c r="AD79" s="37">
        <f>IF(AND(AB79=1,AC79=1),1,0)</f>
        <v>1</v>
      </c>
      <c r="AE79" s="26">
        <f>IF(OR(V79="YES",TRIM(R79)="YES"),1,0)</f>
        <v>1</v>
      </c>
      <c r="AF79" s="26">
        <f>IF(OR(AND(ISNUMBER(Y79),Y79&gt;=20), (AND(ISNUMBER(Y79) = FALSE, AND(ISNUMBER(W79), W79&gt;=20)))),1,0)</f>
        <v>0</v>
      </c>
      <c r="AG79" s="26">
        <f>IF(AND(AND(AE79=1,AF79=1),AND(ISNUMBER(T79),T79&gt;0)),1,0)</f>
        <v>0</v>
      </c>
      <c r="AH79" s="26">
        <f>IF(AND(AD79=1,AG79=1),1,0)</f>
        <v>0</v>
      </c>
      <c r="AI79" s="38" t="e">
        <v>#N/A</v>
      </c>
    </row>
    <row r="80" spans="1:35" x14ac:dyDescent="0.25">
      <c r="A80" s="24" t="s">
        <v>661</v>
      </c>
      <c r="B80" s="25" t="s">
        <v>662</v>
      </c>
      <c r="C80" s="25" t="s">
        <v>663</v>
      </c>
      <c r="D80" s="25" t="s">
        <v>664</v>
      </c>
      <c r="E80" s="25" t="s">
        <v>665</v>
      </c>
      <c r="F80" s="25" t="s">
        <v>40</v>
      </c>
      <c r="G80" s="25" t="s">
        <v>666</v>
      </c>
      <c r="H80" s="26" t="s">
        <v>667</v>
      </c>
      <c r="I80" s="27" t="s">
        <v>668</v>
      </c>
      <c r="J80" s="25" t="s">
        <v>44</v>
      </c>
      <c r="K80" s="28" t="str">
        <f>IF(AD80&gt;0,"SRSA",IF(AD80&lt;1,"-"))</f>
        <v>SRSA</v>
      </c>
      <c r="L80" s="29" t="s">
        <v>45</v>
      </c>
      <c r="M80" s="28" t="str">
        <f>IF(AG80&gt;0,"RLIS",IF(AG80&lt;1,"-"))</f>
        <v>-</v>
      </c>
      <c r="N80" s="28" t="str">
        <f>IF(AH80&gt;0,"DUAL",IF(AH80&lt;1,"-"))</f>
        <v>-</v>
      </c>
      <c r="O80" s="30"/>
      <c r="P80" s="31"/>
      <c r="Q80" s="24" t="s">
        <v>46</v>
      </c>
      <c r="R80" s="28" t="s">
        <v>47</v>
      </c>
      <c r="S80" s="30" t="s">
        <v>48</v>
      </c>
      <c r="T80" s="32">
        <v>237.19</v>
      </c>
      <c r="U80" s="28" t="s">
        <v>48</v>
      </c>
      <c r="V80" s="30" t="s">
        <v>48</v>
      </c>
      <c r="W80" s="33">
        <v>10.5802</v>
      </c>
      <c r="X80" s="28" t="s">
        <v>49</v>
      </c>
      <c r="Y80" s="34"/>
      <c r="Z80" s="35">
        <v>14185.32</v>
      </c>
      <c r="AA80" s="36">
        <v>10000</v>
      </c>
      <c r="AB80" s="26">
        <f>IF(OR(S80="YES",TRIM(R80)="YES"),1,0)</f>
        <v>1</v>
      </c>
      <c r="AC80" s="37">
        <f>IF(OR(AND(ISNUMBER(T80),AND(T80&gt;0,T80&lt;600)),AND(ISNUMBER(T80),AND(T80&gt;0,U80="YES"))),1,0)</f>
        <v>1</v>
      </c>
      <c r="AD80" s="37">
        <f>IF(AND(AB80=1,AC80=1),1,0)</f>
        <v>1</v>
      </c>
      <c r="AE80" s="26">
        <f>IF(OR(V80="YES",TRIM(R80)="YES"),1,0)</f>
        <v>1</v>
      </c>
      <c r="AF80" s="26">
        <f>IF(OR(AND(ISNUMBER(Y80),Y80&gt;=20), (AND(ISNUMBER(Y80) = FALSE, AND(ISNUMBER(W80), W80&gt;=20)))),1,0)</f>
        <v>0</v>
      </c>
      <c r="AG80" s="26">
        <f>IF(AND(AND(AE80=1,AF80=1),AND(ISNUMBER(T80),T80&gt;0)),1,0)</f>
        <v>0</v>
      </c>
      <c r="AH80" s="26">
        <f>IF(AND(AD80=1,AG80=1),1,0)</f>
        <v>0</v>
      </c>
      <c r="AI80" s="38" t="e">
        <v>#N/A</v>
      </c>
    </row>
    <row r="81" spans="1:35" x14ac:dyDescent="0.25">
      <c r="A81" s="24" t="s">
        <v>669</v>
      </c>
      <c r="B81" s="25" t="s">
        <v>670</v>
      </c>
      <c r="C81" s="25" t="s">
        <v>671</v>
      </c>
      <c r="D81" s="25" t="s">
        <v>672</v>
      </c>
      <c r="E81" s="25" t="s">
        <v>673</v>
      </c>
      <c r="F81" s="25" t="s">
        <v>40</v>
      </c>
      <c r="G81" s="25" t="s">
        <v>674</v>
      </c>
      <c r="H81" s="26" t="s">
        <v>675</v>
      </c>
      <c r="I81" s="27" t="s">
        <v>676</v>
      </c>
      <c r="J81" s="25" t="s">
        <v>83</v>
      </c>
      <c r="K81" s="28" t="str">
        <f>IF(AD81&gt;0,"SRSA",IF(AD81&lt;1,"-"))</f>
        <v>SRSA</v>
      </c>
      <c r="L81" s="29" t="s">
        <v>45</v>
      </c>
      <c r="M81" s="28" t="str">
        <f>IF(AG81&gt;0,"RLIS",IF(AG81&lt;1,"-"))</f>
        <v>-</v>
      </c>
      <c r="N81" s="28" t="str">
        <f>IF(AH81&gt;0,"DUAL",IF(AH81&lt;1,"-"))</f>
        <v>-</v>
      </c>
      <c r="O81" s="30"/>
      <c r="P81" s="31"/>
      <c r="Q81" s="24" t="s">
        <v>677</v>
      </c>
      <c r="R81" s="28" t="s">
        <v>47</v>
      </c>
      <c r="S81" s="30" t="s">
        <v>49</v>
      </c>
      <c r="T81" s="32">
        <v>55.35</v>
      </c>
      <c r="U81" s="28" t="s">
        <v>49</v>
      </c>
      <c r="V81" s="30" t="s">
        <v>49</v>
      </c>
      <c r="W81" s="33" t="s">
        <v>85</v>
      </c>
      <c r="X81" s="28" t="s">
        <v>49</v>
      </c>
      <c r="Y81" s="34"/>
      <c r="Z81" s="35">
        <v>1330.3</v>
      </c>
      <c r="AA81" s="36">
        <v>10000</v>
      </c>
      <c r="AB81" s="26">
        <f>IF(OR(S81="YES",TRIM(R81)="YES"),1,0)</f>
        <v>1</v>
      </c>
      <c r="AC81" s="37">
        <f>IF(OR(AND(ISNUMBER(T81),AND(T81&gt;0,T81&lt;600)),AND(ISNUMBER(T81),AND(T81&gt;0,U81="YES"))),1,0)</f>
        <v>1</v>
      </c>
      <c r="AD81" s="37">
        <f>IF(AND(AB81=1,AC81=1),1,0)</f>
        <v>1</v>
      </c>
      <c r="AE81" s="26">
        <f>IF(OR(V81="YES",TRIM(R81)="YES"),1,0)</f>
        <v>1</v>
      </c>
      <c r="AF81" s="26">
        <f>IF(OR(AND(ISNUMBER(Y81),Y81&gt;=20), (AND(ISNUMBER(Y81) = FALSE, AND(ISNUMBER(W81), W81&gt;=20)))),1,0)</f>
        <v>0</v>
      </c>
      <c r="AG81" s="26">
        <f>IF(AND(AND(AE81=1,AF81=1),AND(ISNUMBER(T81),T81&gt;0)),1,0)</f>
        <v>0</v>
      </c>
      <c r="AH81" s="26">
        <f>IF(AND(AD81=1,AG81=1),1,0)</f>
        <v>0</v>
      </c>
      <c r="AI81" s="38" t="e">
        <v>#N/A</v>
      </c>
    </row>
    <row r="82" spans="1:35" x14ac:dyDescent="0.25">
      <c r="A82" s="24" t="s">
        <v>678</v>
      </c>
      <c r="B82" s="25" t="s">
        <v>679</v>
      </c>
      <c r="C82" s="25" t="s">
        <v>680</v>
      </c>
      <c r="D82" s="25" t="s">
        <v>681</v>
      </c>
      <c r="E82" s="25" t="s">
        <v>682</v>
      </c>
      <c r="F82" s="25" t="s">
        <v>40</v>
      </c>
      <c r="G82" s="25" t="s">
        <v>683</v>
      </c>
      <c r="H82" s="26" t="s">
        <v>684</v>
      </c>
      <c r="I82" s="27" t="s">
        <v>685</v>
      </c>
      <c r="J82" s="25" t="s">
        <v>83</v>
      </c>
      <c r="K82" s="28" t="str">
        <f>IF(AD82&gt;0,"SRSA",IF(AD82&lt;1,"-"))</f>
        <v>SRSA</v>
      </c>
      <c r="L82" s="29" t="s">
        <v>45</v>
      </c>
      <c r="M82" s="28" t="str">
        <f>IF(AG82&gt;0,"RLIS",IF(AG82&lt;1,"-"))</f>
        <v>-</v>
      </c>
      <c r="N82" s="28" t="str">
        <f>IF(AH82&gt;0,"DUAL",IF(AH82&lt;1,"-"))</f>
        <v>-</v>
      </c>
      <c r="O82" s="30"/>
      <c r="P82" s="31"/>
      <c r="Q82" s="24" t="s">
        <v>135</v>
      </c>
      <c r="R82" s="28" t="s">
        <v>47</v>
      </c>
      <c r="S82" s="30" t="s">
        <v>48</v>
      </c>
      <c r="T82" s="32">
        <v>85.75</v>
      </c>
      <c r="U82" s="28" t="s">
        <v>49</v>
      </c>
      <c r="V82" s="30" t="s">
        <v>48</v>
      </c>
      <c r="W82" s="33" t="s">
        <v>85</v>
      </c>
      <c r="X82" s="28" t="s">
        <v>49</v>
      </c>
      <c r="Y82" s="34"/>
      <c r="Z82" s="35">
        <v>3422.38</v>
      </c>
      <c r="AA82" s="36">
        <v>10000</v>
      </c>
      <c r="AB82" s="26">
        <f>IF(OR(S82="YES",TRIM(R82)="YES"),1,0)</f>
        <v>1</v>
      </c>
      <c r="AC82" s="37">
        <f>IF(OR(AND(ISNUMBER(T82),AND(T82&gt;0,T82&lt;600)),AND(ISNUMBER(T82),AND(T82&gt;0,U82="YES"))),1,0)</f>
        <v>1</v>
      </c>
      <c r="AD82" s="37">
        <f>IF(AND(AB82=1,AC82=1),1,0)</f>
        <v>1</v>
      </c>
      <c r="AE82" s="26">
        <f>IF(OR(V82="YES",TRIM(R82)="YES"),1,0)</f>
        <v>1</v>
      </c>
      <c r="AF82" s="26">
        <f>IF(OR(AND(ISNUMBER(Y82),Y82&gt;=20), (AND(ISNUMBER(Y82) = FALSE, AND(ISNUMBER(W82), W82&gt;=20)))),1,0)</f>
        <v>0</v>
      </c>
      <c r="AG82" s="26">
        <f>IF(AND(AND(AE82=1,AF82=1),AND(ISNUMBER(T82),T82&gt;0)),1,0)</f>
        <v>0</v>
      </c>
      <c r="AH82" s="26">
        <f>IF(AND(AD82=1,AG82=1),1,0)</f>
        <v>0</v>
      </c>
      <c r="AI82" s="38" t="e">
        <v>#N/A</v>
      </c>
    </row>
    <row r="83" spans="1:35" x14ac:dyDescent="0.25">
      <c r="A83" s="24" t="s">
        <v>686</v>
      </c>
      <c r="B83" s="25" t="s">
        <v>687</v>
      </c>
      <c r="C83" s="25" t="s">
        <v>688</v>
      </c>
      <c r="D83" s="25" t="s">
        <v>689</v>
      </c>
      <c r="E83" s="25" t="s">
        <v>690</v>
      </c>
      <c r="F83" s="25" t="s">
        <v>40</v>
      </c>
      <c r="G83" s="25" t="s">
        <v>691</v>
      </c>
      <c r="H83" s="26" t="s">
        <v>376</v>
      </c>
      <c r="I83" s="27" t="s">
        <v>692</v>
      </c>
      <c r="J83" s="25" t="s">
        <v>693</v>
      </c>
      <c r="K83" s="28" t="str">
        <f>IF(AD83&gt;0,"SRSA",IF(AD83&lt;1,"-"))</f>
        <v>SRSA</v>
      </c>
      <c r="L83" s="29" t="s">
        <v>45</v>
      </c>
      <c r="M83" s="28" t="str">
        <f>IF(AG83&gt;0,"RLIS",IF(AG83&lt;1,"-"))</f>
        <v>-</v>
      </c>
      <c r="N83" s="28" t="str">
        <f>IF(AH83&gt;0,"DUAL",IF(AH83&lt;1,"-"))</f>
        <v>-</v>
      </c>
      <c r="O83" s="30"/>
      <c r="P83" s="31"/>
      <c r="Q83" s="24" t="s">
        <v>66</v>
      </c>
      <c r="R83" s="28"/>
      <c r="S83" s="30" t="s">
        <v>48</v>
      </c>
      <c r="T83" s="32">
        <v>17.95</v>
      </c>
      <c r="U83" s="28" t="s">
        <v>49</v>
      </c>
      <c r="V83" s="30" t="s">
        <v>48</v>
      </c>
      <c r="W83" s="33" t="s">
        <v>85</v>
      </c>
      <c r="X83" s="28" t="s">
        <v>49</v>
      </c>
      <c r="Y83" s="34"/>
      <c r="Z83" s="35">
        <v>0</v>
      </c>
      <c r="AA83" s="36">
        <v>10000</v>
      </c>
      <c r="AB83" s="26">
        <f>IF(OR(S83="YES",TRIM(R83)="YES"),1,0)</f>
        <v>1</v>
      </c>
      <c r="AC83" s="37">
        <f>IF(OR(AND(ISNUMBER(T83),AND(T83&gt;0,T83&lt;600)),AND(ISNUMBER(T83),AND(T83&gt;0,U83="YES"))),1,0)</f>
        <v>1</v>
      </c>
      <c r="AD83" s="37">
        <f>IF(AND(AB83=1,AC83=1),1,0)</f>
        <v>1</v>
      </c>
      <c r="AE83" s="26">
        <f>IF(OR(V83="YES",TRIM(R83)="YES"),1,0)</f>
        <v>1</v>
      </c>
      <c r="AF83" s="26">
        <f>IF(OR(AND(ISNUMBER(Y83),Y83&gt;=20), (AND(ISNUMBER(Y83) = FALSE, AND(ISNUMBER(W83), W83&gt;=20)))),1,0)</f>
        <v>0</v>
      </c>
      <c r="AG83" s="26">
        <f>IF(AND(AND(AE83=1,AF83=1),AND(ISNUMBER(T83),T83&gt;0)),1,0)</f>
        <v>0</v>
      </c>
      <c r="AH83" s="26">
        <f>IF(AND(AD83=1,AG83=1),1,0)</f>
        <v>0</v>
      </c>
      <c r="AI83" s="38" t="e">
        <v>#N/A</v>
      </c>
    </row>
    <row r="84" spans="1:35" x14ac:dyDescent="0.25">
      <c r="A84" s="24" t="s">
        <v>694</v>
      </c>
      <c r="B84" s="25" t="s">
        <v>695</v>
      </c>
      <c r="C84" s="25" t="s">
        <v>696</v>
      </c>
      <c r="D84" s="25" t="s">
        <v>382</v>
      </c>
      <c r="E84" s="25" t="s">
        <v>697</v>
      </c>
      <c r="F84" s="25" t="s">
        <v>40</v>
      </c>
      <c r="G84" s="25" t="s">
        <v>698</v>
      </c>
      <c r="H84" s="26" t="s">
        <v>385</v>
      </c>
      <c r="I84" s="27" t="s">
        <v>474</v>
      </c>
      <c r="J84" s="25" t="s">
        <v>44</v>
      </c>
      <c r="K84" s="28" t="str">
        <f>IF(AD84&gt;0,"SRSA",IF(AD84&lt;1,"-"))</f>
        <v>SRSA</v>
      </c>
      <c r="L84" s="29" t="s">
        <v>45</v>
      </c>
      <c r="M84" s="28" t="str">
        <f>IF(AG84&gt;0,"RLIS",IF(AG84&lt;1,"-"))</f>
        <v>-</v>
      </c>
      <c r="N84" s="28" t="str">
        <f>IF(AH84&gt;0,"DUAL",IF(AH84&lt;1,"-"))</f>
        <v>-</v>
      </c>
      <c r="O84" s="30"/>
      <c r="P84" s="31"/>
      <c r="Q84" s="24" t="s">
        <v>46</v>
      </c>
      <c r="R84" s="28" t="s">
        <v>47</v>
      </c>
      <c r="S84" s="30" t="s">
        <v>48</v>
      </c>
      <c r="T84" s="32">
        <v>134.74</v>
      </c>
      <c r="U84" s="28" t="s">
        <v>49</v>
      </c>
      <c r="V84" s="30" t="s">
        <v>48</v>
      </c>
      <c r="W84" s="33">
        <v>13.580249999999999</v>
      </c>
      <c r="X84" s="28" t="s">
        <v>49</v>
      </c>
      <c r="Y84" s="34"/>
      <c r="Z84" s="35">
        <v>8642.15</v>
      </c>
      <c r="AA84" s="36">
        <v>10000</v>
      </c>
      <c r="AB84" s="26">
        <f>IF(OR(S84="YES",TRIM(R84)="YES"),1,0)</f>
        <v>1</v>
      </c>
      <c r="AC84" s="37">
        <f>IF(OR(AND(ISNUMBER(T84),AND(T84&gt;0,T84&lt;600)),AND(ISNUMBER(T84),AND(T84&gt;0,U84="YES"))),1,0)</f>
        <v>1</v>
      </c>
      <c r="AD84" s="37">
        <f>IF(AND(AB84=1,AC84=1),1,0)</f>
        <v>1</v>
      </c>
      <c r="AE84" s="26">
        <f>IF(OR(V84="YES",TRIM(R84)="YES"),1,0)</f>
        <v>1</v>
      </c>
      <c r="AF84" s="26">
        <f>IF(OR(AND(ISNUMBER(Y84),Y84&gt;=20), (AND(ISNUMBER(Y84) = FALSE, AND(ISNUMBER(W84), W84&gt;=20)))),1,0)</f>
        <v>0</v>
      </c>
      <c r="AG84" s="26">
        <f>IF(AND(AND(AE84=1,AF84=1),AND(ISNUMBER(T84),T84&gt;0)),1,0)</f>
        <v>0</v>
      </c>
      <c r="AH84" s="26">
        <f>IF(AND(AD84=1,AG84=1),1,0)</f>
        <v>0</v>
      </c>
      <c r="AI84" s="38" t="e">
        <v>#N/A</v>
      </c>
    </row>
    <row r="85" spans="1:35" x14ac:dyDescent="0.25">
      <c r="A85" s="24" t="s">
        <v>699</v>
      </c>
      <c r="B85" s="25" t="s">
        <v>700</v>
      </c>
      <c r="C85" s="25" t="s">
        <v>701</v>
      </c>
      <c r="D85" s="25" t="s">
        <v>249</v>
      </c>
      <c r="E85" s="25" t="s">
        <v>702</v>
      </c>
      <c r="F85" s="25" t="s">
        <v>40</v>
      </c>
      <c r="G85" s="25" t="s">
        <v>703</v>
      </c>
      <c r="H85" s="26" t="s">
        <v>252</v>
      </c>
      <c r="I85" s="27" t="s">
        <v>704</v>
      </c>
      <c r="J85" s="25" t="s">
        <v>44</v>
      </c>
      <c r="K85" s="28" t="str">
        <f>IF(AD85&gt;0,"SRSA",IF(AD85&lt;1,"-"))</f>
        <v>SRSA</v>
      </c>
      <c r="L85" s="29" t="s">
        <v>45</v>
      </c>
      <c r="M85" s="28" t="str">
        <f>IF(AG85&gt;0,"RLIS",IF(AG85&lt;1,"-"))</f>
        <v>-</v>
      </c>
      <c r="N85" s="28" t="str">
        <f>IF(AH85&gt;0,"DUAL",IF(AH85&lt;1,"-"))</f>
        <v>-</v>
      </c>
      <c r="O85" s="30"/>
      <c r="P85" s="31"/>
      <c r="Q85" s="24" t="s">
        <v>46</v>
      </c>
      <c r="R85" s="28" t="s">
        <v>47</v>
      </c>
      <c r="S85" s="30" t="s">
        <v>48</v>
      </c>
      <c r="T85" s="32">
        <v>414.36</v>
      </c>
      <c r="U85" s="28" t="s">
        <v>48</v>
      </c>
      <c r="V85" s="30" t="s">
        <v>48</v>
      </c>
      <c r="W85" s="33">
        <v>14.45783</v>
      </c>
      <c r="X85" s="28" t="s">
        <v>49</v>
      </c>
      <c r="Y85" s="34"/>
      <c r="Z85" s="35">
        <v>27111.34</v>
      </c>
      <c r="AA85" s="36">
        <v>10000</v>
      </c>
      <c r="AB85" s="26">
        <f>IF(OR(S85="YES",TRIM(R85)="YES"),1,0)</f>
        <v>1</v>
      </c>
      <c r="AC85" s="37">
        <f>IF(OR(AND(ISNUMBER(T85),AND(T85&gt;0,T85&lt;600)),AND(ISNUMBER(T85),AND(T85&gt;0,U85="YES"))),1,0)</f>
        <v>1</v>
      </c>
      <c r="AD85" s="37">
        <f>IF(AND(AB85=1,AC85=1),1,0)</f>
        <v>1</v>
      </c>
      <c r="AE85" s="26">
        <f>IF(OR(V85="YES",TRIM(R85)="YES"),1,0)</f>
        <v>1</v>
      </c>
      <c r="AF85" s="26">
        <f>IF(OR(AND(ISNUMBER(Y85),Y85&gt;=20), (AND(ISNUMBER(Y85) = FALSE, AND(ISNUMBER(W85), W85&gt;=20)))),1,0)</f>
        <v>0</v>
      </c>
      <c r="AG85" s="26">
        <f>IF(AND(AND(AE85=1,AF85=1),AND(ISNUMBER(T85),T85&gt;0)),1,0)</f>
        <v>0</v>
      </c>
      <c r="AH85" s="26">
        <f>IF(AND(AD85=1,AG85=1),1,0)</f>
        <v>0</v>
      </c>
      <c r="AI85" s="38" t="e">
        <v>#N/A</v>
      </c>
    </row>
    <row r="86" spans="1:35" x14ac:dyDescent="0.25">
      <c r="A86" s="24" t="s">
        <v>705</v>
      </c>
      <c r="B86" s="25" t="s">
        <v>706</v>
      </c>
      <c r="C86" s="25" t="s">
        <v>707</v>
      </c>
      <c r="D86" s="25" t="s">
        <v>708</v>
      </c>
      <c r="E86" s="25" t="s">
        <v>709</v>
      </c>
      <c r="F86" s="25" t="s">
        <v>40</v>
      </c>
      <c r="G86" s="25" t="s">
        <v>710</v>
      </c>
      <c r="H86" s="26" t="s">
        <v>711</v>
      </c>
      <c r="I86" s="27" t="s">
        <v>712</v>
      </c>
      <c r="J86" s="25" t="s">
        <v>44</v>
      </c>
      <c r="K86" s="28" t="str">
        <f>IF(AD86&gt;0,"SRSA",IF(AD86&lt;1,"-"))</f>
        <v>SRSA</v>
      </c>
      <c r="L86" s="29" t="s">
        <v>45</v>
      </c>
      <c r="M86" s="28" t="str">
        <f>IF(AG86&gt;0,"RLIS",IF(AG86&lt;1,"-"))</f>
        <v>-</v>
      </c>
      <c r="N86" s="28" t="str">
        <f>IF(AH86&gt;0,"DUAL",IF(AH86&lt;1,"-"))</f>
        <v>-</v>
      </c>
      <c r="O86" s="30"/>
      <c r="P86" s="31"/>
      <c r="Q86" s="24" t="s">
        <v>713</v>
      </c>
      <c r="R86" s="28" t="s">
        <v>47</v>
      </c>
      <c r="S86" s="30" t="s">
        <v>49</v>
      </c>
      <c r="T86" s="32">
        <v>1283.48</v>
      </c>
      <c r="U86" s="28" t="s">
        <v>48</v>
      </c>
      <c r="V86" s="30" t="s">
        <v>48</v>
      </c>
      <c r="W86" s="33">
        <v>12.46726</v>
      </c>
      <c r="X86" s="28" t="s">
        <v>49</v>
      </c>
      <c r="Y86" s="34"/>
      <c r="Z86" s="35">
        <v>64963.21</v>
      </c>
      <c r="AA86" s="36">
        <v>10000</v>
      </c>
      <c r="AB86" s="26">
        <f>IF(OR(S86="YES",TRIM(R86)="YES"),1,0)</f>
        <v>1</v>
      </c>
      <c r="AC86" s="37">
        <f>IF(OR(AND(ISNUMBER(T86),AND(T86&gt;0,T86&lt;600)),AND(ISNUMBER(T86),AND(T86&gt;0,U86="YES"))),1,0)</f>
        <v>1</v>
      </c>
      <c r="AD86" s="37">
        <f>IF(AND(AB86=1,AC86=1),1,0)</f>
        <v>1</v>
      </c>
      <c r="AE86" s="26">
        <f>IF(OR(V86="YES",TRIM(R86)="YES"),1,0)</f>
        <v>1</v>
      </c>
      <c r="AF86" s="26">
        <f>IF(OR(AND(ISNUMBER(Y86),Y86&gt;=20), (AND(ISNUMBER(Y86) = FALSE, AND(ISNUMBER(W86), W86&gt;=20)))),1,0)</f>
        <v>0</v>
      </c>
      <c r="AG86" s="26">
        <f>IF(AND(AND(AE86=1,AF86=1),AND(ISNUMBER(T86),T86&gt;0)),1,0)</f>
        <v>0</v>
      </c>
      <c r="AH86" s="26">
        <f>IF(AND(AD86=1,AG86=1),1,0)</f>
        <v>0</v>
      </c>
      <c r="AI86" s="38" t="e">
        <v>#N/A</v>
      </c>
    </row>
    <row r="87" spans="1:35" x14ac:dyDescent="0.25">
      <c r="A87" s="24" t="s">
        <v>714</v>
      </c>
      <c r="B87" s="25" t="s">
        <v>715</v>
      </c>
      <c r="C87" s="25" t="s">
        <v>716</v>
      </c>
      <c r="D87" s="25" t="s">
        <v>717</v>
      </c>
      <c r="E87" s="25" t="s">
        <v>718</v>
      </c>
      <c r="F87" s="25" t="s">
        <v>40</v>
      </c>
      <c r="G87" s="25" t="s">
        <v>719</v>
      </c>
      <c r="H87" s="26" t="s">
        <v>720</v>
      </c>
      <c r="I87" s="27" t="s">
        <v>721</v>
      </c>
      <c r="J87" s="25" t="s">
        <v>44</v>
      </c>
      <c r="K87" s="28" t="str">
        <f>IF(AD87&gt;0,"SRSA",IF(AD87&lt;1,"-"))</f>
        <v>SRSA</v>
      </c>
      <c r="L87" s="29" t="s">
        <v>45</v>
      </c>
      <c r="M87" s="28" t="str">
        <f>IF(AG87&gt;0,"RLIS",IF(AG87&lt;1,"-"))</f>
        <v>-</v>
      </c>
      <c r="N87" s="28" t="str">
        <f>IF(AH87&gt;0,"DUAL",IF(AH87&lt;1,"-"))</f>
        <v>-</v>
      </c>
      <c r="O87" s="30"/>
      <c r="P87" s="31"/>
      <c r="Q87" s="24" t="s">
        <v>46</v>
      </c>
      <c r="R87" s="28" t="s">
        <v>47</v>
      </c>
      <c r="S87" s="30" t="s">
        <v>48</v>
      </c>
      <c r="T87" s="32">
        <v>139.84</v>
      </c>
      <c r="U87" s="28" t="s">
        <v>48</v>
      </c>
      <c r="V87" s="30" t="s">
        <v>48</v>
      </c>
      <c r="W87" s="33">
        <v>11.971830000000001</v>
      </c>
      <c r="X87" s="28" t="s">
        <v>49</v>
      </c>
      <c r="Y87" s="34"/>
      <c r="Z87" s="35">
        <v>5806.67</v>
      </c>
      <c r="AA87" s="36">
        <v>10000</v>
      </c>
      <c r="AB87" s="26">
        <f>IF(OR(S87="YES",TRIM(R87)="YES"),1,0)</f>
        <v>1</v>
      </c>
      <c r="AC87" s="37">
        <f>IF(OR(AND(ISNUMBER(T87),AND(T87&gt;0,T87&lt;600)),AND(ISNUMBER(T87),AND(T87&gt;0,U87="YES"))),1,0)</f>
        <v>1</v>
      </c>
      <c r="AD87" s="37">
        <f>IF(AND(AB87=1,AC87=1),1,0)</f>
        <v>1</v>
      </c>
      <c r="AE87" s="26">
        <f>IF(OR(V87="YES",TRIM(R87)="YES"),1,0)</f>
        <v>1</v>
      </c>
      <c r="AF87" s="26">
        <f>IF(OR(AND(ISNUMBER(Y87),Y87&gt;=20), (AND(ISNUMBER(Y87) = FALSE, AND(ISNUMBER(W87), W87&gt;=20)))),1,0)</f>
        <v>0</v>
      </c>
      <c r="AG87" s="26">
        <f>IF(AND(AND(AE87=1,AF87=1),AND(ISNUMBER(T87),T87&gt;0)),1,0)</f>
        <v>0</v>
      </c>
      <c r="AH87" s="26">
        <f>IF(AND(AD87=1,AG87=1),1,0)</f>
        <v>0</v>
      </c>
      <c r="AI87" s="38" t="e">
        <v>#N/A</v>
      </c>
    </row>
    <row r="88" spans="1:35" x14ac:dyDescent="0.25">
      <c r="A88" s="24" t="s">
        <v>722</v>
      </c>
      <c r="B88" s="25" t="s">
        <v>723</v>
      </c>
      <c r="C88" s="25" t="s">
        <v>724</v>
      </c>
      <c r="D88" s="25" t="s">
        <v>725</v>
      </c>
      <c r="E88" s="25" t="s">
        <v>726</v>
      </c>
      <c r="F88" s="25" t="s">
        <v>40</v>
      </c>
      <c r="G88" s="25" t="s">
        <v>727</v>
      </c>
      <c r="H88" s="26" t="s">
        <v>728</v>
      </c>
      <c r="I88" s="27" t="s">
        <v>729</v>
      </c>
      <c r="J88" s="25" t="s">
        <v>44</v>
      </c>
      <c r="K88" s="28" t="str">
        <f>IF(AD88&gt;0,"SRSA",IF(AD88&lt;1,"-"))</f>
        <v>SRSA</v>
      </c>
      <c r="L88" s="29" t="s">
        <v>45</v>
      </c>
      <c r="M88" s="28" t="str">
        <f>IF(AG88&gt;0,"RLIS",IF(AG88&lt;1,"-"))</f>
        <v>-</v>
      </c>
      <c r="N88" s="28" t="str">
        <f>IF(AH88&gt;0,"DUAL",IF(AH88&lt;1,"-"))</f>
        <v>-</v>
      </c>
      <c r="O88" s="30"/>
      <c r="P88" s="31"/>
      <c r="Q88" s="24" t="s">
        <v>46</v>
      </c>
      <c r="R88" s="28" t="s">
        <v>47</v>
      </c>
      <c r="S88" s="30" t="s">
        <v>48</v>
      </c>
      <c r="T88" s="32">
        <v>336.02</v>
      </c>
      <c r="U88" s="28" t="s">
        <v>49</v>
      </c>
      <c r="V88" s="30" t="s">
        <v>48</v>
      </c>
      <c r="W88" s="33">
        <v>15.21739</v>
      </c>
      <c r="X88" s="28" t="s">
        <v>49</v>
      </c>
      <c r="Y88" s="34"/>
      <c r="Z88" s="35">
        <v>16535.39</v>
      </c>
      <c r="AA88" s="36">
        <v>10000</v>
      </c>
      <c r="AB88" s="26">
        <f>IF(OR(S88="YES",TRIM(R88)="YES"),1,0)</f>
        <v>1</v>
      </c>
      <c r="AC88" s="37">
        <f>IF(OR(AND(ISNUMBER(T88),AND(T88&gt;0,T88&lt;600)),AND(ISNUMBER(T88),AND(T88&gt;0,U88="YES"))),1,0)</f>
        <v>1</v>
      </c>
      <c r="AD88" s="37">
        <f>IF(AND(AB88=1,AC88=1),1,0)</f>
        <v>1</v>
      </c>
      <c r="AE88" s="26">
        <f>IF(OR(V88="YES",TRIM(R88)="YES"),1,0)</f>
        <v>1</v>
      </c>
      <c r="AF88" s="26">
        <f>IF(OR(AND(ISNUMBER(Y88),Y88&gt;=20), (AND(ISNUMBER(Y88) = FALSE, AND(ISNUMBER(W88), W88&gt;=20)))),1,0)</f>
        <v>0</v>
      </c>
      <c r="AG88" s="26">
        <f>IF(AND(AND(AE88=1,AF88=1),AND(ISNUMBER(T88),T88&gt;0)),1,0)</f>
        <v>0</v>
      </c>
      <c r="AH88" s="26">
        <f>IF(AND(AD88=1,AG88=1),1,0)</f>
        <v>0</v>
      </c>
      <c r="AI88" s="38" t="e">
        <v>#N/A</v>
      </c>
    </row>
    <row r="89" spans="1:35" x14ac:dyDescent="0.25">
      <c r="A89" s="24" t="s">
        <v>730</v>
      </c>
      <c r="B89" s="25" t="s">
        <v>731</v>
      </c>
      <c r="C89" s="25" t="s">
        <v>732</v>
      </c>
      <c r="D89" s="25" t="s">
        <v>733</v>
      </c>
      <c r="E89" s="25" t="s">
        <v>734</v>
      </c>
      <c r="F89" s="25" t="s">
        <v>40</v>
      </c>
      <c r="G89" s="25" t="s">
        <v>735</v>
      </c>
      <c r="H89" s="26" t="s">
        <v>736</v>
      </c>
      <c r="I89" s="27" t="s">
        <v>737</v>
      </c>
      <c r="J89" s="25" t="s">
        <v>44</v>
      </c>
      <c r="K89" s="28" t="str">
        <f>IF(AD89&gt;0,"SRSA",IF(AD89&lt;1,"-"))</f>
        <v>SRSA</v>
      </c>
      <c r="L89" s="29" t="s">
        <v>45</v>
      </c>
      <c r="M89" s="28" t="str">
        <f>IF(AG89&gt;0,"RLIS",IF(AG89&lt;1,"-"))</f>
        <v>RLIS</v>
      </c>
      <c r="N89" s="28" t="str">
        <f>IF(AH89&gt;0,"DUAL",IF(AH89&lt;1,"-"))</f>
        <v>DUAL</v>
      </c>
      <c r="O89" s="30"/>
      <c r="P89" s="31"/>
      <c r="Q89" s="24" t="s">
        <v>46</v>
      </c>
      <c r="R89" s="28" t="s">
        <v>47</v>
      </c>
      <c r="S89" s="30" t="s">
        <v>48</v>
      </c>
      <c r="T89" s="32">
        <v>271.14</v>
      </c>
      <c r="U89" s="28" t="s">
        <v>49</v>
      </c>
      <c r="V89" s="30" t="s">
        <v>48</v>
      </c>
      <c r="W89" s="33">
        <v>20.481929999999998</v>
      </c>
      <c r="X89" s="28" t="s">
        <v>48</v>
      </c>
      <c r="Y89" s="34"/>
      <c r="Z89" s="35">
        <v>18373.89</v>
      </c>
      <c r="AA89" s="36">
        <v>10000</v>
      </c>
      <c r="AB89" s="26">
        <f>IF(OR(S89="YES",TRIM(R89)="YES"),1,0)</f>
        <v>1</v>
      </c>
      <c r="AC89" s="37">
        <f>IF(OR(AND(ISNUMBER(T89),AND(T89&gt;0,T89&lt;600)),AND(ISNUMBER(T89),AND(T89&gt;0,U89="YES"))),1,0)</f>
        <v>1</v>
      </c>
      <c r="AD89" s="37">
        <f>IF(AND(AB89=1,AC89=1),1,0)</f>
        <v>1</v>
      </c>
      <c r="AE89" s="26">
        <f>IF(OR(V89="YES",TRIM(R89)="YES"),1,0)</f>
        <v>1</v>
      </c>
      <c r="AF89" s="26">
        <f>IF(OR(AND(ISNUMBER(Y89),Y89&gt;=20), (AND(ISNUMBER(Y89) = FALSE, AND(ISNUMBER(W89), W89&gt;=20)))),1,0)</f>
        <v>1</v>
      </c>
      <c r="AG89" s="26">
        <f>IF(AND(AND(AE89=1,AF89=1),AND(ISNUMBER(T89),T89&gt;0)),1,0)</f>
        <v>1</v>
      </c>
      <c r="AH89" s="26">
        <f>IF(AND(AD89=1,AG89=1),1,0)</f>
        <v>1</v>
      </c>
      <c r="AI89" s="38" t="e">
        <v>#N/A</v>
      </c>
    </row>
    <row r="90" spans="1:35" x14ac:dyDescent="0.25">
      <c r="A90" s="24" t="s">
        <v>738</v>
      </c>
      <c r="B90" s="25" t="s">
        <v>739</v>
      </c>
      <c r="C90" s="25" t="s">
        <v>740</v>
      </c>
      <c r="D90" s="25" t="s">
        <v>741</v>
      </c>
      <c r="E90" s="25" t="s">
        <v>742</v>
      </c>
      <c r="F90" s="25" t="s">
        <v>40</v>
      </c>
      <c r="G90" s="25" t="s">
        <v>743</v>
      </c>
      <c r="H90" s="26" t="s">
        <v>744</v>
      </c>
      <c r="I90" s="27" t="s">
        <v>745</v>
      </c>
      <c r="J90" s="25" t="s">
        <v>44</v>
      </c>
      <c r="K90" s="28" t="str">
        <f>IF(AD90&gt;0,"SRSA",IF(AD90&lt;1,"-"))</f>
        <v>SRSA</v>
      </c>
      <c r="L90" s="29" t="s">
        <v>45</v>
      </c>
      <c r="M90" s="28" t="str">
        <f>IF(AG90&gt;0,"RLIS",IF(AG90&lt;1,"-"))</f>
        <v>-</v>
      </c>
      <c r="N90" s="28" t="str">
        <f>IF(AH90&gt;0,"DUAL",IF(AH90&lt;1,"-"))</f>
        <v>-</v>
      </c>
      <c r="O90" s="30"/>
      <c r="P90" s="31"/>
      <c r="Q90" s="24" t="s">
        <v>46</v>
      </c>
      <c r="R90" s="28" t="s">
        <v>47</v>
      </c>
      <c r="S90" s="30" t="s">
        <v>48</v>
      </c>
      <c r="T90" s="32">
        <v>266.76</v>
      </c>
      <c r="U90" s="28" t="s">
        <v>49</v>
      </c>
      <c r="V90" s="30" t="s">
        <v>48</v>
      </c>
      <c r="W90" s="33">
        <v>19.827590000000001</v>
      </c>
      <c r="X90" s="28" t="s">
        <v>49</v>
      </c>
      <c r="Y90" s="34"/>
      <c r="Z90" s="35">
        <v>15502.12</v>
      </c>
      <c r="AA90" s="36">
        <v>10000</v>
      </c>
      <c r="AB90" s="26">
        <f>IF(OR(S90="YES",TRIM(R90)="YES"),1,0)</f>
        <v>1</v>
      </c>
      <c r="AC90" s="37">
        <f>IF(OR(AND(ISNUMBER(T90),AND(T90&gt;0,T90&lt;600)),AND(ISNUMBER(T90),AND(T90&gt;0,U90="YES"))),1,0)</f>
        <v>1</v>
      </c>
      <c r="AD90" s="37">
        <f>IF(AND(AB90=1,AC90=1),1,0)</f>
        <v>1</v>
      </c>
      <c r="AE90" s="26">
        <f>IF(OR(V90="YES",TRIM(R90)="YES"),1,0)</f>
        <v>1</v>
      </c>
      <c r="AF90" s="26">
        <f>IF(OR(AND(ISNUMBER(Y90),Y90&gt;=20), (AND(ISNUMBER(Y90) = FALSE, AND(ISNUMBER(W90), W90&gt;=20)))),1,0)</f>
        <v>0</v>
      </c>
      <c r="AG90" s="26">
        <f>IF(AND(AND(AE90=1,AF90=1),AND(ISNUMBER(T90),T90&gt;0)),1,0)</f>
        <v>0</v>
      </c>
      <c r="AH90" s="26">
        <f>IF(AND(AD90=1,AG90=1),1,0)</f>
        <v>0</v>
      </c>
      <c r="AI90" s="38" t="e">
        <v>#N/A</v>
      </c>
    </row>
    <row r="91" spans="1:35" x14ac:dyDescent="0.25">
      <c r="A91" s="24" t="s">
        <v>746</v>
      </c>
      <c r="B91" s="25" t="s">
        <v>747</v>
      </c>
      <c r="C91" s="25" t="s">
        <v>748</v>
      </c>
      <c r="D91" s="25" t="s">
        <v>749</v>
      </c>
      <c r="E91" s="25" t="s">
        <v>750</v>
      </c>
      <c r="F91" s="25" t="s">
        <v>40</v>
      </c>
      <c r="G91" s="25" t="s">
        <v>751</v>
      </c>
      <c r="H91" s="26" t="s">
        <v>752</v>
      </c>
      <c r="I91" s="27" t="s">
        <v>753</v>
      </c>
      <c r="J91" s="25" t="s">
        <v>44</v>
      </c>
      <c r="K91" s="28" t="str">
        <f>IF(AD91&gt;0,"SRSA",IF(AD91&lt;1,"-"))</f>
        <v>SRSA</v>
      </c>
      <c r="L91" s="29" t="s">
        <v>45</v>
      </c>
      <c r="M91" s="28" t="str">
        <f>IF(AG91&gt;0,"RLIS",IF(AG91&lt;1,"-"))</f>
        <v>-</v>
      </c>
      <c r="N91" s="28" t="str">
        <f>IF(AH91&gt;0,"DUAL",IF(AH91&lt;1,"-"))</f>
        <v>-</v>
      </c>
      <c r="O91" s="30"/>
      <c r="P91" s="31"/>
      <c r="Q91" s="24" t="s">
        <v>66</v>
      </c>
      <c r="R91" s="28" t="s">
        <v>47</v>
      </c>
      <c r="S91" s="30" t="s">
        <v>48</v>
      </c>
      <c r="T91" s="32">
        <v>411.3</v>
      </c>
      <c r="U91" s="28" t="s">
        <v>49</v>
      </c>
      <c r="V91" s="30" t="s">
        <v>48</v>
      </c>
      <c r="W91" s="33">
        <v>10.227270000000001</v>
      </c>
      <c r="X91" s="28" t="s">
        <v>49</v>
      </c>
      <c r="Y91" s="34"/>
      <c r="Z91" s="35">
        <v>15578.25</v>
      </c>
      <c r="AA91" s="36">
        <v>10000</v>
      </c>
      <c r="AB91" s="26">
        <f>IF(OR(S91="YES",TRIM(R91)="YES"),1,0)</f>
        <v>1</v>
      </c>
      <c r="AC91" s="37">
        <f>IF(OR(AND(ISNUMBER(T91),AND(T91&gt;0,T91&lt;600)),AND(ISNUMBER(T91),AND(T91&gt;0,U91="YES"))),1,0)</f>
        <v>1</v>
      </c>
      <c r="AD91" s="37">
        <f>IF(AND(AB91=1,AC91=1),1,0)</f>
        <v>1</v>
      </c>
      <c r="AE91" s="26">
        <f>IF(OR(V91="YES",TRIM(R91)="YES"),1,0)</f>
        <v>1</v>
      </c>
      <c r="AF91" s="26">
        <f>IF(OR(AND(ISNUMBER(Y91),Y91&gt;=20), (AND(ISNUMBER(Y91) = FALSE, AND(ISNUMBER(W91), W91&gt;=20)))),1,0)</f>
        <v>0</v>
      </c>
      <c r="AG91" s="26">
        <f>IF(AND(AND(AE91=1,AF91=1),AND(ISNUMBER(T91),T91&gt;0)),1,0)</f>
        <v>0</v>
      </c>
      <c r="AH91" s="26">
        <f>IF(AND(AD91=1,AG91=1),1,0)</f>
        <v>0</v>
      </c>
      <c r="AI91" s="38" t="e">
        <v>#N/A</v>
      </c>
    </row>
    <row r="92" spans="1:35" x14ac:dyDescent="0.25">
      <c r="A92" s="24" t="s">
        <v>754</v>
      </c>
      <c r="B92" s="25" t="s">
        <v>755</v>
      </c>
      <c r="C92" s="25" t="s">
        <v>756</v>
      </c>
      <c r="D92" s="25" t="s">
        <v>757</v>
      </c>
      <c r="E92" s="25" t="s">
        <v>758</v>
      </c>
      <c r="F92" s="25" t="s">
        <v>40</v>
      </c>
      <c r="G92" s="25" t="s">
        <v>759</v>
      </c>
      <c r="H92" s="26" t="s">
        <v>760</v>
      </c>
      <c r="I92" s="27" t="s">
        <v>761</v>
      </c>
      <c r="J92" s="25" t="s">
        <v>44</v>
      </c>
      <c r="K92" s="28" t="str">
        <f>IF(AD92&gt;0,"SRSA",IF(AD92&lt;1,"-"))</f>
        <v>SRSA</v>
      </c>
      <c r="L92" s="29" t="s">
        <v>45</v>
      </c>
      <c r="M92" s="28" t="str">
        <f>IF(AG92&gt;0,"RLIS",IF(AG92&lt;1,"-"))</f>
        <v>-</v>
      </c>
      <c r="N92" s="28" t="str">
        <f>IF(AH92&gt;0,"DUAL",IF(AH92&lt;1,"-"))</f>
        <v>-</v>
      </c>
      <c r="O92" s="30"/>
      <c r="P92" s="31"/>
      <c r="Q92" s="24" t="s">
        <v>46</v>
      </c>
      <c r="R92" s="28" t="s">
        <v>47</v>
      </c>
      <c r="S92" s="30" t="s">
        <v>48</v>
      </c>
      <c r="T92" s="32">
        <v>326.39</v>
      </c>
      <c r="U92" s="28" t="s">
        <v>48</v>
      </c>
      <c r="V92" s="30" t="s">
        <v>48</v>
      </c>
      <c r="W92" s="33">
        <v>10.44177</v>
      </c>
      <c r="X92" s="28" t="s">
        <v>49</v>
      </c>
      <c r="Y92" s="34"/>
      <c r="Z92" s="35">
        <v>13343.15</v>
      </c>
      <c r="AA92" s="36">
        <v>10000</v>
      </c>
      <c r="AB92" s="26">
        <f>IF(OR(S92="YES",TRIM(R92)="YES"),1,0)</f>
        <v>1</v>
      </c>
      <c r="AC92" s="37">
        <f>IF(OR(AND(ISNUMBER(T92),AND(T92&gt;0,T92&lt;600)),AND(ISNUMBER(T92),AND(T92&gt;0,U92="YES"))),1,0)</f>
        <v>1</v>
      </c>
      <c r="AD92" s="37">
        <f>IF(AND(AB92=1,AC92=1),1,0)</f>
        <v>1</v>
      </c>
      <c r="AE92" s="26">
        <f>IF(OR(V92="YES",TRIM(R92)="YES"),1,0)</f>
        <v>1</v>
      </c>
      <c r="AF92" s="26">
        <f>IF(OR(AND(ISNUMBER(Y92),Y92&gt;=20), (AND(ISNUMBER(Y92) = FALSE, AND(ISNUMBER(W92), W92&gt;=20)))),1,0)</f>
        <v>0</v>
      </c>
      <c r="AG92" s="26">
        <f>IF(AND(AND(AE92=1,AF92=1),AND(ISNUMBER(T92),T92&gt;0)),1,0)</f>
        <v>0</v>
      </c>
      <c r="AH92" s="26">
        <f>IF(AND(AD92=1,AG92=1),1,0)</f>
        <v>0</v>
      </c>
      <c r="AI92" s="38" t="e">
        <v>#N/A</v>
      </c>
    </row>
    <row r="93" spans="1:35" x14ac:dyDescent="0.25">
      <c r="A93" s="24" t="s">
        <v>762</v>
      </c>
      <c r="B93" s="25" t="s">
        <v>763</v>
      </c>
      <c r="C93" s="25" t="s">
        <v>764</v>
      </c>
      <c r="D93" s="25" t="s">
        <v>765</v>
      </c>
      <c r="E93" s="25" t="s">
        <v>766</v>
      </c>
      <c r="F93" s="25" t="s">
        <v>40</v>
      </c>
      <c r="G93" s="25" t="s">
        <v>767</v>
      </c>
      <c r="H93" s="26" t="s">
        <v>768</v>
      </c>
      <c r="I93" s="27" t="s">
        <v>769</v>
      </c>
      <c r="J93" s="25" t="s">
        <v>44</v>
      </c>
      <c r="K93" s="28" t="str">
        <f>IF(AD93&gt;0,"SRSA",IF(AD93&lt;1,"-"))</f>
        <v>SRSA</v>
      </c>
      <c r="L93" s="29" t="s">
        <v>45</v>
      </c>
      <c r="M93" s="28" t="str">
        <f>IF(AG93&gt;0,"RLIS",IF(AG93&lt;1,"-"))</f>
        <v>-</v>
      </c>
      <c r="N93" s="28" t="str">
        <f>IF(AH93&gt;0,"DUAL",IF(AH93&lt;1,"-"))</f>
        <v>-</v>
      </c>
      <c r="O93" s="30"/>
      <c r="P93" s="31"/>
      <c r="Q93" s="24" t="s">
        <v>66</v>
      </c>
      <c r="R93" s="28" t="s">
        <v>47</v>
      </c>
      <c r="S93" s="30" t="s">
        <v>48</v>
      </c>
      <c r="T93" s="32">
        <v>259.06</v>
      </c>
      <c r="U93" s="28" t="s">
        <v>49</v>
      </c>
      <c r="V93" s="30" t="s">
        <v>48</v>
      </c>
      <c r="W93" s="33">
        <v>8.6956520000000008</v>
      </c>
      <c r="X93" s="28" t="s">
        <v>49</v>
      </c>
      <c r="Y93" s="34"/>
      <c r="Z93" s="35">
        <v>13001.01</v>
      </c>
      <c r="AA93" s="36">
        <v>10000</v>
      </c>
      <c r="AB93" s="26">
        <f>IF(OR(S93="YES",TRIM(R93)="YES"),1,0)</f>
        <v>1</v>
      </c>
      <c r="AC93" s="37">
        <f>IF(OR(AND(ISNUMBER(T93),AND(T93&gt;0,T93&lt;600)),AND(ISNUMBER(T93),AND(T93&gt;0,U93="YES"))),1,0)</f>
        <v>1</v>
      </c>
      <c r="AD93" s="37">
        <f>IF(AND(AB93=1,AC93=1),1,0)</f>
        <v>1</v>
      </c>
      <c r="AE93" s="26">
        <f>IF(OR(V93="YES",TRIM(R93)="YES"),1,0)</f>
        <v>1</v>
      </c>
      <c r="AF93" s="26">
        <f>IF(OR(AND(ISNUMBER(Y93),Y93&gt;=20), (AND(ISNUMBER(Y93) = FALSE, AND(ISNUMBER(W93), W93&gt;=20)))),1,0)</f>
        <v>0</v>
      </c>
      <c r="AG93" s="26">
        <f>IF(AND(AND(AE93=1,AF93=1),AND(ISNUMBER(T93),T93&gt;0)),1,0)</f>
        <v>0</v>
      </c>
      <c r="AH93" s="26">
        <f>IF(AND(AD93=1,AG93=1),1,0)</f>
        <v>0</v>
      </c>
      <c r="AI93" s="38" t="e">
        <v>#N/A</v>
      </c>
    </row>
    <row r="94" spans="1:35" x14ac:dyDescent="0.25">
      <c r="A94" s="24" t="s">
        <v>770</v>
      </c>
      <c r="B94" s="25" t="s">
        <v>771</v>
      </c>
      <c r="C94" s="25" t="s">
        <v>772</v>
      </c>
      <c r="D94" s="25" t="s">
        <v>510</v>
      </c>
      <c r="E94" s="25" t="s">
        <v>773</v>
      </c>
      <c r="F94" s="25" t="s">
        <v>40</v>
      </c>
      <c r="G94" s="25" t="s">
        <v>774</v>
      </c>
      <c r="H94" s="26" t="s">
        <v>109</v>
      </c>
      <c r="I94" s="27" t="s">
        <v>775</v>
      </c>
      <c r="J94" s="25" t="s">
        <v>44</v>
      </c>
      <c r="K94" s="28" t="str">
        <f>IF(AD94&gt;0,"SRSA",IF(AD94&lt;1,"-"))</f>
        <v>SRSA</v>
      </c>
      <c r="L94" s="29" t="s">
        <v>45</v>
      </c>
      <c r="M94" s="28" t="str">
        <f>IF(AG94&gt;0,"RLIS",IF(AG94&lt;1,"-"))</f>
        <v>-</v>
      </c>
      <c r="N94" s="28" t="str">
        <f>IF(AH94&gt;0,"DUAL",IF(AH94&lt;1,"-"))</f>
        <v>-</v>
      </c>
      <c r="O94" s="30"/>
      <c r="P94" s="31"/>
      <c r="Q94" s="24" t="s">
        <v>135</v>
      </c>
      <c r="R94" s="28" t="s">
        <v>47</v>
      </c>
      <c r="S94" s="30" t="s">
        <v>48</v>
      </c>
      <c r="T94" s="32">
        <v>154.94</v>
      </c>
      <c r="U94" s="28" t="s">
        <v>49</v>
      </c>
      <c r="V94" s="30" t="s">
        <v>48</v>
      </c>
      <c r="W94" s="33">
        <v>14.37908</v>
      </c>
      <c r="X94" s="28" t="s">
        <v>49</v>
      </c>
      <c r="Y94" s="34"/>
      <c r="Z94" s="35">
        <v>5981.48</v>
      </c>
      <c r="AA94" s="36">
        <v>10000</v>
      </c>
      <c r="AB94" s="26">
        <f>IF(OR(S94="YES",TRIM(R94)="YES"),1,0)</f>
        <v>1</v>
      </c>
      <c r="AC94" s="37">
        <f>IF(OR(AND(ISNUMBER(T94),AND(T94&gt;0,T94&lt;600)),AND(ISNUMBER(T94),AND(T94&gt;0,U94="YES"))),1,0)</f>
        <v>1</v>
      </c>
      <c r="AD94" s="37">
        <f>IF(AND(AB94=1,AC94=1),1,0)</f>
        <v>1</v>
      </c>
      <c r="AE94" s="26">
        <f>IF(OR(V94="YES",TRIM(R94)="YES"),1,0)</f>
        <v>1</v>
      </c>
      <c r="AF94" s="26">
        <f>IF(OR(AND(ISNUMBER(Y94),Y94&gt;=20), (AND(ISNUMBER(Y94) = FALSE, AND(ISNUMBER(W94), W94&gt;=20)))),1,0)</f>
        <v>0</v>
      </c>
      <c r="AG94" s="26">
        <f>IF(AND(AND(AE94=1,AF94=1),AND(ISNUMBER(T94),T94&gt;0)),1,0)</f>
        <v>0</v>
      </c>
      <c r="AH94" s="26">
        <f>IF(AND(AD94=1,AG94=1),1,0)</f>
        <v>0</v>
      </c>
      <c r="AI94" s="38" t="e">
        <v>#N/A</v>
      </c>
    </row>
    <row r="95" spans="1:35" x14ac:dyDescent="0.25">
      <c r="A95" s="24" t="s">
        <v>776</v>
      </c>
      <c r="B95" s="25" t="s">
        <v>777</v>
      </c>
      <c r="C95" s="25" t="s">
        <v>778</v>
      </c>
      <c r="D95" s="25" t="s">
        <v>779</v>
      </c>
      <c r="E95" s="25" t="s">
        <v>780</v>
      </c>
      <c r="F95" s="25" t="s">
        <v>40</v>
      </c>
      <c r="G95" s="25" t="s">
        <v>781</v>
      </c>
      <c r="H95" s="26" t="s">
        <v>782</v>
      </c>
      <c r="I95" s="27" t="s">
        <v>783</v>
      </c>
      <c r="J95" s="25" t="s">
        <v>44</v>
      </c>
      <c r="K95" s="28" t="str">
        <f>IF(AD95&gt;0,"SRSA",IF(AD95&lt;1,"-"))</f>
        <v>SRSA</v>
      </c>
      <c r="L95" s="29" t="s">
        <v>45</v>
      </c>
      <c r="M95" s="28" t="str">
        <f>IF(AG95&gt;0,"RLIS",IF(AG95&lt;1,"-"))</f>
        <v>-</v>
      </c>
      <c r="N95" s="28" t="str">
        <f>IF(AH95&gt;0,"DUAL",IF(AH95&lt;1,"-"))</f>
        <v>-</v>
      </c>
      <c r="O95" s="30"/>
      <c r="P95" s="31"/>
      <c r="Q95" s="24" t="s">
        <v>46</v>
      </c>
      <c r="R95" s="28" t="s">
        <v>47</v>
      </c>
      <c r="S95" s="30" t="s">
        <v>48</v>
      </c>
      <c r="T95" s="32">
        <v>245.69</v>
      </c>
      <c r="U95" s="28" t="s">
        <v>49</v>
      </c>
      <c r="V95" s="30" t="s">
        <v>48</v>
      </c>
      <c r="W95" s="33">
        <v>17.460319999999999</v>
      </c>
      <c r="X95" s="28" t="s">
        <v>49</v>
      </c>
      <c r="Y95" s="34"/>
      <c r="Z95" s="35">
        <v>26292.68</v>
      </c>
      <c r="AA95" s="36">
        <v>10000</v>
      </c>
      <c r="AB95" s="26">
        <f>IF(OR(S95="YES",TRIM(R95)="YES"),1,0)</f>
        <v>1</v>
      </c>
      <c r="AC95" s="37">
        <f>IF(OR(AND(ISNUMBER(T95),AND(T95&gt;0,T95&lt;600)),AND(ISNUMBER(T95),AND(T95&gt;0,U95="YES"))),1,0)</f>
        <v>1</v>
      </c>
      <c r="AD95" s="37">
        <f>IF(AND(AB95=1,AC95=1),1,0)</f>
        <v>1</v>
      </c>
      <c r="AE95" s="26">
        <f>IF(OR(V95="YES",TRIM(R95)="YES"),1,0)</f>
        <v>1</v>
      </c>
      <c r="AF95" s="26">
        <f>IF(OR(AND(ISNUMBER(Y95),Y95&gt;=20), (AND(ISNUMBER(Y95) = FALSE, AND(ISNUMBER(W95), W95&gt;=20)))),1,0)</f>
        <v>0</v>
      </c>
      <c r="AG95" s="26">
        <f>IF(AND(AND(AE95=1,AF95=1),AND(ISNUMBER(T95),T95&gt;0)),1,0)</f>
        <v>0</v>
      </c>
      <c r="AH95" s="26">
        <f>IF(AND(AD95=1,AG95=1),1,0)</f>
        <v>0</v>
      </c>
      <c r="AI95" s="38" t="e">
        <v>#N/A</v>
      </c>
    </row>
    <row r="96" spans="1:35" x14ac:dyDescent="0.25">
      <c r="A96" s="24" t="s">
        <v>784</v>
      </c>
      <c r="B96" s="25" t="s">
        <v>785</v>
      </c>
      <c r="C96" s="25" t="s">
        <v>786</v>
      </c>
      <c r="D96" s="25" t="s">
        <v>787</v>
      </c>
      <c r="E96" s="25" t="s">
        <v>788</v>
      </c>
      <c r="F96" s="25" t="s">
        <v>40</v>
      </c>
      <c r="G96" s="25" t="s">
        <v>789</v>
      </c>
      <c r="H96" s="26" t="s">
        <v>790</v>
      </c>
      <c r="I96" s="27" t="s">
        <v>791</v>
      </c>
      <c r="J96" s="25" t="s">
        <v>44</v>
      </c>
      <c r="K96" s="28" t="str">
        <f>IF(AD96&gt;0,"SRSA",IF(AD96&lt;1,"-"))</f>
        <v>SRSA</v>
      </c>
      <c r="L96" s="29" t="s">
        <v>45</v>
      </c>
      <c r="M96" s="28" t="str">
        <f>IF(AG96&gt;0,"RLIS",IF(AG96&lt;1,"-"))</f>
        <v>-</v>
      </c>
      <c r="N96" s="28" t="str">
        <f>IF(AH96&gt;0,"DUAL",IF(AH96&lt;1,"-"))</f>
        <v>-</v>
      </c>
      <c r="O96" s="30"/>
      <c r="P96" s="31"/>
      <c r="Q96" s="24" t="s">
        <v>66</v>
      </c>
      <c r="R96" s="28" t="s">
        <v>47</v>
      </c>
      <c r="S96" s="30" t="s">
        <v>48</v>
      </c>
      <c r="T96" s="32">
        <v>522.08000000000004</v>
      </c>
      <c r="U96" s="28" t="s">
        <v>49</v>
      </c>
      <c r="V96" s="30" t="s">
        <v>48</v>
      </c>
      <c r="W96" s="33">
        <v>14.26056</v>
      </c>
      <c r="X96" s="28" t="s">
        <v>49</v>
      </c>
      <c r="Y96" s="34"/>
      <c r="Z96" s="35">
        <v>27021.23</v>
      </c>
      <c r="AA96" s="36">
        <v>10000</v>
      </c>
      <c r="AB96" s="26">
        <f>IF(OR(S96="YES",TRIM(R96)="YES"),1,0)</f>
        <v>1</v>
      </c>
      <c r="AC96" s="37">
        <f>IF(OR(AND(ISNUMBER(T96),AND(T96&gt;0,T96&lt;600)),AND(ISNUMBER(T96),AND(T96&gt;0,U96="YES"))),1,0)</f>
        <v>1</v>
      </c>
      <c r="AD96" s="37">
        <f>IF(AND(AB96=1,AC96=1),1,0)</f>
        <v>1</v>
      </c>
      <c r="AE96" s="26">
        <f>IF(OR(V96="YES",TRIM(R96)="YES"),1,0)</f>
        <v>1</v>
      </c>
      <c r="AF96" s="26">
        <f>IF(OR(AND(ISNUMBER(Y96),Y96&gt;=20), (AND(ISNUMBER(Y96) = FALSE, AND(ISNUMBER(W96), W96&gt;=20)))),1,0)</f>
        <v>0</v>
      </c>
      <c r="AG96" s="26">
        <f>IF(AND(AND(AE96=1,AF96=1),AND(ISNUMBER(T96),T96&gt;0)),1,0)</f>
        <v>0</v>
      </c>
      <c r="AH96" s="26">
        <f>IF(AND(AD96=1,AG96=1),1,0)</f>
        <v>0</v>
      </c>
      <c r="AI96" s="38" t="e">
        <v>#N/A</v>
      </c>
    </row>
    <row r="97" spans="1:35" x14ac:dyDescent="0.25">
      <c r="A97" s="24" t="s">
        <v>792</v>
      </c>
      <c r="B97" s="25" t="s">
        <v>793</v>
      </c>
      <c r="C97" s="25" t="s">
        <v>794</v>
      </c>
      <c r="D97" s="25" t="s">
        <v>795</v>
      </c>
      <c r="E97" s="25" t="s">
        <v>796</v>
      </c>
      <c r="F97" s="25" t="s">
        <v>40</v>
      </c>
      <c r="G97" s="25" t="s">
        <v>797</v>
      </c>
      <c r="H97" s="26" t="s">
        <v>798</v>
      </c>
      <c r="I97" s="27" t="s">
        <v>799</v>
      </c>
      <c r="J97" s="25" t="s">
        <v>44</v>
      </c>
      <c r="K97" s="28" t="str">
        <f>IF(AD97&gt;0,"SRSA",IF(AD97&lt;1,"-"))</f>
        <v>SRSA</v>
      </c>
      <c r="L97" s="29" t="s">
        <v>45</v>
      </c>
      <c r="M97" s="28" t="str">
        <f>IF(AG97&gt;0,"RLIS",IF(AG97&lt;1,"-"))</f>
        <v>RLIS</v>
      </c>
      <c r="N97" s="28" t="str">
        <f>IF(AH97&gt;0,"DUAL",IF(AH97&lt;1,"-"))</f>
        <v>DUAL</v>
      </c>
      <c r="O97" s="30"/>
      <c r="P97" s="31"/>
      <c r="Q97" s="24" t="s">
        <v>46</v>
      </c>
      <c r="R97" s="28" t="s">
        <v>47</v>
      </c>
      <c r="S97" s="30" t="s">
        <v>48</v>
      </c>
      <c r="T97" s="32">
        <v>543.20000000000005</v>
      </c>
      <c r="U97" s="28" t="s">
        <v>49</v>
      </c>
      <c r="V97" s="30" t="s">
        <v>48</v>
      </c>
      <c r="W97" s="33">
        <v>38.421050000000001</v>
      </c>
      <c r="X97" s="28" t="s">
        <v>48</v>
      </c>
      <c r="Y97" s="34"/>
      <c r="Z97" s="35">
        <v>52501.35</v>
      </c>
      <c r="AA97" s="36">
        <v>10000</v>
      </c>
      <c r="AB97" s="26">
        <f>IF(OR(S97="YES",TRIM(R97)="YES"),1,0)</f>
        <v>1</v>
      </c>
      <c r="AC97" s="37">
        <f>IF(OR(AND(ISNUMBER(T97),AND(T97&gt;0,T97&lt;600)),AND(ISNUMBER(T97),AND(T97&gt;0,U97="YES"))),1,0)</f>
        <v>1</v>
      </c>
      <c r="AD97" s="37">
        <f>IF(AND(AB97=1,AC97=1),1,0)</f>
        <v>1</v>
      </c>
      <c r="AE97" s="26">
        <f>IF(OR(V97="YES",TRIM(R97)="YES"),1,0)</f>
        <v>1</v>
      </c>
      <c r="AF97" s="26">
        <f>IF(OR(AND(ISNUMBER(Y97),Y97&gt;=20), (AND(ISNUMBER(Y97) = FALSE, AND(ISNUMBER(W97), W97&gt;=20)))),1,0)</f>
        <v>1</v>
      </c>
      <c r="AG97" s="26">
        <f>IF(AND(AND(AE97=1,AF97=1),AND(ISNUMBER(T97),T97&gt;0)),1,0)</f>
        <v>1</v>
      </c>
      <c r="AH97" s="26">
        <f>IF(AND(AD97=1,AG97=1),1,0)</f>
        <v>1</v>
      </c>
      <c r="AI97" s="38" t="e">
        <v>#N/A</v>
      </c>
    </row>
    <row r="98" spans="1:35" x14ac:dyDescent="0.25">
      <c r="A98" s="24" t="s">
        <v>800</v>
      </c>
      <c r="B98" s="25" t="s">
        <v>801</v>
      </c>
      <c r="C98" s="25" t="s">
        <v>802</v>
      </c>
      <c r="D98" s="25" t="s">
        <v>210</v>
      </c>
      <c r="E98" s="25" t="s">
        <v>803</v>
      </c>
      <c r="F98" s="25" t="s">
        <v>40</v>
      </c>
      <c r="G98" s="25" t="s">
        <v>804</v>
      </c>
      <c r="H98" s="26" t="s">
        <v>213</v>
      </c>
      <c r="I98" s="27" t="s">
        <v>805</v>
      </c>
      <c r="J98" s="25" t="s">
        <v>44</v>
      </c>
      <c r="K98" s="28" t="str">
        <f>IF(AD98&gt;0,"SRSA",IF(AD98&lt;1,"-"))</f>
        <v>SRSA</v>
      </c>
      <c r="L98" s="29" t="s">
        <v>45</v>
      </c>
      <c r="M98" s="28" t="str">
        <f>IF(AG98&gt;0,"RLIS",IF(AG98&lt;1,"-"))</f>
        <v>-</v>
      </c>
      <c r="N98" s="28" t="str">
        <f>IF(AH98&gt;0,"DUAL",IF(AH98&lt;1,"-"))</f>
        <v>-</v>
      </c>
      <c r="O98" s="30"/>
      <c r="P98" s="31"/>
      <c r="Q98" s="24" t="s">
        <v>46</v>
      </c>
      <c r="R98" s="28" t="s">
        <v>47</v>
      </c>
      <c r="S98" s="30" t="s">
        <v>48</v>
      </c>
      <c r="T98" s="32">
        <v>364.76</v>
      </c>
      <c r="U98" s="28" t="s">
        <v>48</v>
      </c>
      <c r="V98" s="30" t="s">
        <v>48</v>
      </c>
      <c r="W98" s="33">
        <v>9.1428569999999993</v>
      </c>
      <c r="X98" s="28" t="s">
        <v>49</v>
      </c>
      <c r="Y98" s="34"/>
      <c r="Z98" s="35">
        <v>18644.23</v>
      </c>
      <c r="AA98" s="36">
        <v>10000</v>
      </c>
      <c r="AB98" s="26">
        <f>IF(OR(S98="YES",TRIM(R98)="YES"),1,0)</f>
        <v>1</v>
      </c>
      <c r="AC98" s="37">
        <f>IF(OR(AND(ISNUMBER(T98),AND(T98&gt;0,T98&lt;600)),AND(ISNUMBER(T98),AND(T98&gt;0,U98="YES"))),1,0)</f>
        <v>1</v>
      </c>
      <c r="AD98" s="37">
        <f>IF(AND(AB98=1,AC98=1),1,0)</f>
        <v>1</v>
      </c>
      <c r="AE98" s="26">
        <f>IF(OR(V98="YES",TRIM(R98)="YES"),1,0)</f>
        <v>1</v>
      </c>
      <c r="AF98" s="26">
        <f>IF(OR(AND(ISNUMBER(Y98),Y98&gt;=20), (AND(ISNUMBER(Y98) = FALSE, AND(ISNUMBER(W98), W98&gt;=20)))),1,0)</f>
        <v>0</v>
      </c>
      <c r="AG98" s="26">
        <f>IF(AND(AND(AE98=1,AF98=1),AND(ISNUMBER(T98),T98&gt;0)),1,0)</f>
        <v>0</v>
      </c>
      <c r="AH98" s="26">
        <f>IF(AND(AD98=1,AG98=1),1,0)</f>
        <v>0</v>
      </c>
      <c r="AI98" s="38" t="e">
        <v>#N/A</v>
      </c>
    </row>
    <row r="99" spans="1:35" x14ac:dyDescent="0.25">
      <c r="A99" s="24" t="s">
        <v>806</v>
      </c>
      <c r="B99" s="25" t="s">
        <v>807</v>
      </c>
      <c r="C99" s="25" t="s">
        <v>808</v>
      </c>
      <c r="D99" s="25" t="s">
        <v>809</v>
      </c>
      <c r="E99" s="25" t="s">
        <v>810</v>
      </c>
      <c r="F99" s="25" t="s">
        <v>40</v>
      </c>
      <c r="G99" s="25" t="s">
        <v>811</v>
      </c>
      <c r="H99" s="26" t="s">
        <v>812</v>
      </c>
      <c r="I99" s="27" t="s">
        <v>813</v>
      </c>
      <c r="J99" s="25" t="s">
        <v>44</v>
      </c>
      <c r="K99" s="28" t="str">
        <f>IF(AD99&gt;0,"SRSA",IF(AD99&lt;1,"-"))</f>
        <v>SRSA</v>
      </c>
      <c r="L99" s="29" t="s">
        <v>45</v>
      </c>
      <c r="M99" s="28" t="str">
        <f>IF(AG99&gt;0,"RLIS",IF(AG99&lt;1,"-"))</f>
        <v>RLIS</v>
      </c>
      <c r="N99" s="28" t="str">
        <f>IF(AH99&gt;0,"DUAL",IF(AH99&lt;1,"-"))</f>
        <v>DUAL</v>
      </c>
      <c r="O99" s="30"/>
      <c r="P99" s="31"/>
      <c r="Q99" s="24" t="s">
        <v>46</v>
      </c>
      <c r="R99" s="28" t="s">
        <v>47</v>
      </c>
      <c r="S99" s="30" t="s">
        <v>48</v>
      </c>
      <c r="T99" s="32">
        <v>428.29</v>
      </c>
      <c r="U99" s="28" t="s">
        <v>48</v>
      </c>
      <c r="V99" s="30" t="s">
        <v>48</v>
      </c>
      <c r="W99" s="33">
        <v>21.604939999999999</v>
      </c>
      <c r="X99" s="28" t="s">
        <v>48</v>
      </c>
      <c r="Y99" s="34"/>
      <c r="Z99" s="35">
        <v>40650.379999999997</v>
      </c>
      <c r="AA99" s="36">
        <v>10000</v>
      </c>
      <c r="AB99" s="26">
        <f>IF(OR(S99="YES",TRIM(R99)="YES"),1,0)</f>
        <v>1</v>
      </c>
      <c r="AC99" s="37">
        <f>IF(OR(AND(ISNUMBER(T99),AND(T99&gt;0,T99&lt;600)),AND(ISNUMBER(T99),AND(T99&gt;0,U99="YES"))),1,0)</f>
        <v>1</v>
      </c>
      <c r="AD99" s="37">
        <f>IF(AND(AB99=1,AC99=1),1,0)</f>
        <v>1</v>
      </c>
      <c r="AE99" s="26">
        <f>IF(OR(V99="YES",TRIM(R99)="YES"),1,0)</f>
        <v>1</v>
      </c>
      <c r="AF99" s="26">
        <f>IF(OR(AND(ISNUMBER(Y99),Y99&gt;=20), (AND(ISNUMBER(Y99) = FALSE, AND(ISNUMBER(W99), W99&gt;=20)))),1,0)</f>
        <v>1</v>
      </c>
      <c r="AG99" s="26">
        <f>IF(AND(AND(AE99=1,AF99=1),AND(ISNUMBER(T99),T99&gt;0)),1,0)</f>
        <v>1</v>
      </c>
      <c r="AH99" s="26">
        <f>IF(AND(AD99=1,AG99=1),1,0)</f>
        <v>1</v>
      </c>
      <c r="AI99" s="38" t="e">
        <v>#N/A</v>
      </c>
    </row>
    <row r="100" spans="1:35" x14ac:dyDescent="0.25">
      <c r="A100" s="24" t="s">
        <v>814</v>
      </c>
      <c r="B100" s="25" t="s">
        <v>815</v>
      </c>
      <c r="C100" s="25" t="s">
        <v>816</v>
      </c>
      <c r="D100" s="25" t="s">
        <v>817</v>
      </c>
      <c r="E100" s="25" t="s">
        <v>818</v>
      </c>
      <c r="F100" s="25" t="s">
        <v>40</v>
      </c>
      <c r="G100" s="25" t="s">
        <v>819</v>
      </c>
      <c r="H100" s="26" t="s">
        <v>820</v>
      </c>
      <c r="I100" s="27" t="s">
        <v>821</v>
      </c>
      <c r="J100" s="25" t="s">
        <v>693</v>
      </c>
      <c r="K100" s="28" t="str">
        <f>IF(AD100&gt;0,"SRSA",IF(AD100&lt;1,"-"))</f>
        <v>SRSA</v>
      </c>
      <c r="L100" s="29" t="s">
        <v>45</v>
      </c>
      <c r="M100" s="28" t="str">
        <f>IF(AG100&gt;0,"RLIS",IF(AG100&lt;1,"-"))</f>
        <v>-</v>
      </c>
      <c r="N100" s="28" t="str">
        <f>IF(AH100&gt;0,"DUAL",IF(AH100&lt;1,"-"))</f>
        <v>-</v>
      </c>
      <c r="O100" s="30"/>
      <c r="P100" s="31"/>
      <c r="Q100" s="24" t="s">
        <v>66</v>
      </c>
      <c r="R100" s="28"/>
      <c r="S100" s="30" t="s">
        <v>48</v>
      </c>
      <c r="T100" s="32">
        <v>143.66</v>
      </c>
      <c r="U100" s="28" t="s">
        <v>49</v>
      </c>
      <c r="V100" s="30" t="s">
        <v>48</v>
      </c>
      <c r="W100" s="33" t="s">
        <v>85</v>
      </c>
      <c r="X100" s="28" t="s">
        <v>49</v>
      </c>
      <c r="Y100" s="34"/>
      <c r="Z100" s="35">
        <v>0</v>
      </c>
      <c r="AA100" s="36">
        <v>10000</v>
      </c>
      <c r="AB100" s="26">
        <f>IF(OR(S100="YES",TRIM(R100)="YES"),1,0)</f>
        <v>1</v>
      </c>
      <c r="AC100" s="37">
        <f>IF(OR(AND(ISNUMBER(T100),AND(T100&gt;0,T100&lt;600)),AND(ISNUMBER(T100),AND(T100&gt;0,U100="YES"))),1,0)</f>
        <v>1</v>
      </c>
      <c r="AD100" s="37">
        <f>IF(AND(AB100=1,AC100=1),1,0)</f>
        <v>1</v>
      </c>
      <c r="AE100" s="26">
        <f>IF(OR(V100="YES",TRIM(R100)="YES"),1,0)</f>
        <v>1</v>
      </c>
      <c r="AF100" s="26">
        <f>IF(OR(AND(ISNUMBER(Y100),Y100&gt;=20), (AND(ISNUMBER(Y100) = FALSE, AND(ISNUMBER(W100), W100&gt;=20)))),1,0)</f>
        <v>0</v>
      </c>
      <c r="AG100" s="26">
        <f>IF(AND(AND(AE100=1,AF100=1),AND(ISNUMBER(T100),T100&gt;0)),1,0)</f>
        <v>0</v>
      </c>
      <c r="AH100" s="26">
        <f>IF(AND(AD100=1,AG100=1),1,0)</f>
        <v>0</v>
      </c>
      <c r="AI100" s="38" t="e">
        <v>#N/A</v>
      </c>
    </row>
    <row r="101" spans="1:35" x14ac:dyDescent="0.25">
      <c r="A101" s="24" t="s">
        <v>822</v>
      </c>
      <c r="B101" s="25" t="s">
        <v>823</v>
      </c>
      <c r="C101" s="25" t="s">
        <v>824</v>
      </c>
      <c r="D101" s="25" t="s">
        <v>825</v>
      </c>
      <c r="E101" s="25" t="s">
        <v>826</v>
      </c>
      <c r="F101" s="25" t="s">
        <v>40</v>
      </c>
      <c r="G101" s="25" t="s">
        <v>827</v>
      </c>
      <c r="H101" s="26" t="s">
        <v>828</v>
      </c>
      <c r="I101" s="27" t="s">
        <v>829</v>
      </c>
      <c r="J101" s="25" t="s">
        <v>83</v>
      </c>
      <c r="K101" s="28" t="str">
        <f>IF(AD101&gt;0,"SRSA",IF(AD101&lt;1,"-"))</f>
        <v>SRSA</v>
      </c>
      <c r="L101" s="29" t="s">
        <v>45</v>
      </c>
      <c r="M101" s="28" t="str">
        <f>IF(AG101&gt;0,"RLIS",IF(AG101&lt;1,"-"))</f>
        <v>-</v>
      </c>
      <c r="N101" s="28" t="str">
        <f>IF(AH101&gt;0,"DUAL",IF(AH101&lt;1,"-"))</f>
        <v>-</v>
      </c>
      <c r="O101" s="30"/>
      <c r="P101" s="31"/>
      <c r="Q101" s="24" t="s">
        <v>66</v>
      </c>
      <c r="R101" s="28" t="s">
        <v>47</v>
      </c>
      <c r="S101" s="30" t="s">
        <v>48</v>
      </c>
      <c r="T101" s="32">
        <v>41.72</v>
      </c>
      <c r="U101" s="28" t="s">
        <v>49</v>
      </c>
      <c r="V101" s="30" t="s">
        <v>48</v>
      </c>
      <c r="W101" s="33" t="s">
        <v>85</v>
      </c>
      <c r="X101" s="28" t="s">
        <v>49</v>
      </c>
      <c r="Y101" s="34"/>
      <c r="Z101" s="35">
        <v>2675.85</v>
      </c>
      <c r="AA101" s="36">
        <v>10000</v>
      </c>
      <c r="AB101" s="26">
        <f>IF(OR(S101="YES",TRIM(R101)="YES"),1,0)</f>
        <v>1</v>
      </c>
      <c r="AC101" s="37">
        <f>IF(OR(AND(ISNUMBER(T101),AND(T101&gt;0,T101&lt;600)),AND(ISNUMBER(T101),AND(T101&gt;0,U101="YES"))),1,0)</f>
        <v>1</v>
      </c>
      <c r="AD101" s="37">
        <f>IF(AND(AB101=1,AC101=1),1,0)</f>
        <v>1</v>
      </c>
      <c r="AE101" s="26">
        <f>IF(OR(V101="YES",TRIM(R101)="YES"),1,0)</f>
        <v>1</v>
      </c>
      <c r="AF101" s="26">
        <f>IF(OR(AND(ISNUMBER(Y101),Y101&gt;=20), (AND(ISNUMBER(Y101) = FALSE, AND(ISNUMBER(W101), W101&gt;=20)))),1,0)</f>
        <v>0</v>
      </c>
      <c r="AG101" s="26">
        <f>IF(AND(AND(AE101=1,AF101=1),AND(ISNUMBER(T101),T101&gt;0)),1,0)</f>
        <v>0</v>
      </c>
      <c r="AH101" s="26">
        <f>IF(AND(AD101=1,AG101=1),1,0)</f>
        <v>0</v>
      </c>
      <c r="AI101" s="38" t="e">
        <v>#N/A</v>
      </c>
    </row>
    <row r="102" spans="1:35" x14ac:dyDescent="0.25">
      <c r="A102" s="24" t="s">
        <v>830</v>
      </c>
      <c r="B102" s="25" t="s">
        <v>831</v>
      </c>
      <c r="C102" s="25" t="s">
        <v>832</v>
      </c>
      <c r="D102" s="25" t="s">
        <v>833</v>
      </c>
      <c r="E102" s="25" t="s">
        <v>826</v>
      </c>
      <c r="F102" s="25" t="s">
        <v>40</v>
      </c>
      <c r="G102" s="25" t="s">
        <v>827</v>
      </c>
      <c r="H102" s="26" t="s">
        <v>834</v>
      </c>
      <c r="I102" s="27" t="s">
        <v>829</v>
      </c>
      <c r="J102" s="25" t="s">
        <v>44</v>
      </c>
      <c r="K102" s="28" t="str">
        <f>IF(AD102&gt;0,"SRSA",IF(AD102&lt;1,"-"))</f>
        <v>SRSA</v>
      </c>
      <c r="L102" s="29" t="s">
        <v>45</v>
      </c>
      <c r="M102" s="28" t="str">
        <f>IF(AG102&gt;0,"RLIS",IF(AG102&lt;1,"-"))</f>
        <v>-</v>
      </c>
      <c r="N102" s="28" t="str">
        <f>IF(AH102&gt;0,"DUAL",IF(AH102&lt;1,"-"))</f>
        <v>-</v>
      </c>
      <c r="O102" s="30"/>
      <c r="P102" s="31"/>
      <c r="Q102" s="24" t="s">
        <v>66</v>
      </c>
      <c r="R102" s="28" t="s">
        <v>47</v>
      </c>
      <c r="S102" s="30" t="s">
        <v>48</v>
      </c>
      <c r="T102" s="32">
        <v>24.33</v>
      </c>
      <c r="U102" s="28" t="s">
        <v>49</v>
      </c>
      <c r="V102" s="30" t="s">
        <v>48</v>
      </c>
      <c r="W102" s="33">
        <v>11.956519999999999</v>
      </c>
      <c r="X102" s="28" t="s">
        <v>49</v>
      </c>
      <c r="Y102" s="34"/>
      <c r="Z102" s="35">
        <v>5455.14</v>
      </c>
      <c r="AA102" s="36">
        <v>10000</v>
      </c>
      <c r="AB102" s="26">
        <f>IF(OR(S102="YES",TRIM(R102)="YES"),1,0)</f>
        <v>1</v>
      </c>
      <c r="AC102" s="37">
        <f>IF(OR(AND(ISNUMBER(T102),AND(T102&gt;0,T102&lt;600)),AND(ISNUMBER(T102),AND(T102&gt;0,U102="YES"))),1,0)</f>
        <v>1</v>
      </c>
      <c r="AD102" s="37">
        <f>IF(AND(AB102=1,AC102=1),1,0)</f>
        <v>1</v>
      </c>
      <c r="AE102" s="26">
        <f>IF(OR(V102="YES",TRIM(R102)="YES"),1,0)</f>
        <v>1</v>
      </c>
      <c r="AF102" s="26">
        <f>IF(OR(AND(ISNUMBER(Y102),Y102&gt;=20), (AND(ISNUMBER(Y102) = FALSE, AND(ISNUMBER(W102), W102&gt;=20)))),1,0)</f>
        <v>0</v>
      </c>
      <c r="AG102" s="26">
        <f>IF(AND(AND(AE102=1,AF102=1),AND(ISNUMBER(T102),T102&gt;0)),1,0)</f>
        <v>0</v>
      </c>
      <c r="AH102" s="26">
        <f>IF(AND(AD102=1,AG102=1),1,0)</f>
        <v>0</v>
      </c>
      <c r="AI102" s="38" t="e">
        <v>#N/A</v>
      </c>
    </row>
    <row r="103" spans="1:35" x14ac:dyDescent="0.25">
      <c r="A103" s="24" t="s">
        <v>835</v>
      </c>
      <c r="B103" s="25" t="s">
        <v>836</v>
      </c>
      <c r="C103" s="25" t="s">
        <v>837</v>
      </c>
      <c r="D103" s="25" t="s">
        <v>838</v>
      </c>
      <c r="E103" s="25" t="s">
        <v>810</v>
      </c>
      <c r="F103" s="25" t="s">
        <v>40</v>
      </c>
      <c r="G103" s="25" t="s">
        <v>811</v>
      </c>
      <c r="H103" s="26" t="s">
        <v>839</v>
      </c>
      <c r="I103" s="27" t="s">
        <v>840</v>
      </c>
      <c r="J103" s="25" t="s">
        <v>83</v>
      </c>
      <c r="K103" s="28" t="str">
        <f>IF(AD103&gt;0,"SRSA",IF(AD103&lt;1,"-"))</f>
        <v>SRSA</v>
      </c>
      <c r="L103" s="29" t="s">
        <v>45</v>
      </c>
      <c r="M103" s="28" t="str">
        <f>IF(AG103&gt;0,"RLIS",IF(AG103&lt;1,"-"))</f>
        <v>-</v>
      </c>
      <c r="N103" s="28" t="str">
        <f>IF(AH103&gt;0,"DUAL",IF(AH103&lt;1,"-"))</f>
        <v>-</v>
      </c>
      <c r="O103" s="30"/>
      <c r="P103" s="31"/>
      <c r="Q103" s="24" t="s">
        <v>46</v>
      </c>
      <c r="R103" s="28" t="s">
        <v>47</v>
      </c>
      <c r="S103" s="30" t="s">
        <v>48</v>
      </c>
      <c r="T103" s="32">
        <v>24.33</v>
      </c>
      <c r="U103" s="28" t="s">
        <v>48</v>
      </c>
      <c r="V103" s="30" t="s">
        <v>48</v>
      </c>
      <c r="W103" s="33" t="s">
        <v>85</v>
      </c>
      <c r="X103" s="28" t="s">
        <v>49</v>
      </c>
      <c r="Y103" s="34"/>
      <c r="Z103" s="35">
        <v>3541.96</v>
      </c>
      <c r="AA103" s="36">
        <v>10000</v>
      </c>
      <c r="AB103" s="26">
        <f>IF(OR(S103="YES",TRIM(R103)="YES"),1,0)</f>
        <v>1</v>
      </c>
      <c r="AC103" s="37">
        <f>IF(OR(AND(ISNUMBER(T103),AND(T103&gt;0,T103&lt;600)),AND(ISNUMBER(T103),AND(T103&gt;0,U103="YES"))),1,0)</f>
        <v>1</v>
      </c>
      <c r="AD103" s="37">
        <f>IF(AND(AB103=1,AC103=1),1,0)</f>
        <v>1</v>
      </c>
      <c r="AE103" s="26">
        <f>IF(OR(V103="YES",TRIM(R103)="YES"),1,0)</f>
        <v>1</v>
      </c>
      <c r="AF103" s="26">
        <f>IF(OR(AND(ISNUMBER(Y103),Y103&gt;=20), (AND(ISNUMBER(Y103) = FALSE, AND(ISNUMBER(W103), W103&gt;=20)))),1,0)</f>
        <v>0</v>
      </c>
      <c r="AG103" s="26">
        <f>IF(AND(AND(AE103=1,AF103=1),AND(ISNUMBER(T103),T103&gt;0)),1,0)</f>
        <v>0</v>
      </c>
      <c r="AH103" s="26">
        <f>IF(AND(AD103=1,AG103=1),1,0)</f>
        <v>0</v>
      </c>
      <c r="AI103" s="38" t="e">
        <v>#N/A</v>
      </c>
    </row>
    <row r="104" spans="1:35" x14ac:dyDescent="0.25">
      <c r="A104" s="24" t="s">
        <v>841</v>
      </c>
      <c r="B104" s="25" t="s">
        <v>842</v>
      </c>
      <c r="C104" s="25" t="s">
        <v>843</v>
      </c>
      <c r="D104" s="25" t="s">
        <v>844</v>
      </c>
      <c r="E104" s="25" t="s">
        <v>845</v>
      </c>
      <c r="F104" s="25" t="s">
        <v>40</v>
      </c>
      <c r="G104" s="25" t="s">
        <v>846</v>
      </c>
      <c r="H104" s="26" t="s">
        <v>847</v>
      </c>
      <c r="I104" s="27" t="s">
        <v>848</v>
      </c>
      <c r="J104" s="25" t="s">
        <v>44</v>
      </c>
      <c r="K104" s="28" t="str">
        <f>IF(AD104&gt;0,"SRSA",IF(AD104&lt;1,"-"))</f>
        <v>SRSA</v>
      </c>
      <c r="L104" s="29" t="s">
        <v>45</v>
      </c>
      <c r="M104" s="28" t="str">
        <f>IF(AG104&gt;0,"RLIS",IF(AG104&lt;1,"-"))</f>
        <v>-</v>
      </c>
      <c r="N104" s="28" t="str">
        <f>IF(AH104&gt;0,"DUAL",IF(AH104&lt;1,"-"))</f>
        <v>-</v>
      </c>
      <c r="O104" s="30"/>
      <c r="P104" s="31"/>
      <c r="Q104" s="24" t="s">
        <v>46</v>
      </c>
      <c r="R104" s="28" t="s">
        <v>47</v>
      </c>
      <c r="S104" s="30" t="s">
        <v>48</v>
      </c>
      <c r="T104" s="32">
        <v>492.75</v>
      </c>
      <c r="U104" s="28" t="s">
        <v>49</v>
      </c>
      <c r="V104" s="30" t="s">
        <v>48</v>
      </c>
      <c r="W104" s="33">
        <v>10.71429</v>
      </c>
      <c r="X104" s="28" t="s">
        <v>49</v>
      </c>
      <c r="Y104" s="34"/>
      <c r="Z104" s="35">
        <v>21417.64</v>
      </c>
      <c r="AA104" s="36">
        <v>10000</v>
      </c>
      <c r="AB104" s="26">
        <f>IF(OR(S104="YES",TRIM(R104)="YES"),1,0)</f>
        <v>1</v>
      </c>
      <c r="AC104" s="37">
        <f>IF(OR(AND(ISNUMBER(T104),AND(T104&gt;0,T104&lt;600)),AND(ISNUMBER(T104),AND(T104&gt;0,U104="YES"))),1,0)</f>
        <v>1</v>
      </c>
      <c r="AD104" s="37">
        <f>IF(AND(AB104=1,AC104=1),1,0)</f>
        <v>1</v>
      </c>
      <c r="AE104" s="26">
        <f>IF(OR(V104="YES",TRIM(R104)="YES"),1,0)</f>
        <v>1</v>
      </c>
      <c r="AF104" s="26">
        <f>IF(OR(AND(ISNUMBER(Y104),Y104&gt;=20), (AND(ISNUMBER(Y104) = FALSE, AND(ISNUMBER(W104), W104&gt;=20)))),1,0)</f>
        <v>0</v>
      </c>
      <c r="AG104" s="26">
        <f>IF(AND(AND(AE104=1,AF104=1),AND(ISNUMBER(T104),T104&gt;0)),1,0)</f>
        <v>0</v>
      </c>
      <c r="AH104" s="26">
        <f>IF(AND(AD104=1,AG104=1),1,0)</f>
        <v>0</v>
      </c>
      <c r="AI104" s="38" t="e">
        <v>#N/A</v>
      </c>
    </row>
    <row r="105" spans="1:35" x14ac:dyDescent="0.25">
      <c r="A105" s="24" t="s">
        <v>849</v>
      </c>
      <c r="B105" s="25" t="s">
        <v>850</v>
      </c>
      <c r="C105" s="25" t="s">
        <v>851</v>
      </c>
      <c r="D105" s="25" t="s">
        <v>852</v>
      </c>
      <c r="E105" s="25" t="s">
        <v>407</v>
      </c>
      <c r="F105" s="25" t="s">
        <v>40</v>
      </c>
      <c r="G105" s="25" t="s">
        <v>408</v>
      </c>
      <c r="H105" s="26" t="s">
        <v>853</v>
      </c>
      <c r="I105" s="27" t="s">
        <v>854</v>
      </c>
      <c r="J105" s="25" t="s">
        <v>83</v>
      </c>
      <c r="K105" s="28" t="str">
        <f>IF(AD105&gt;0,"SRSA",IF(AD105&lt;1,"-"))</f>
        <v>SRSA</v>
      </c>
      <c r="L105" s="29" t="s">
        <v>45</v>
      </c>
      <c r="M105" s="28" t="str">
        <f>IF(AG105&gt;0,"RLIS",IF(AG105&lt;1,"-"))</f>
        <v>-</v>
      </c>
      <c r="N105" s="28" t="str">
        <f>IF(AH105&gt;0,"DUAL",IF(AH105&lt;1,"-"))</f>
        <v>-</v>
      </c>
      <c r="O105" s="30"/>
      <c r="P105" s="31"/>
      <c r="Q105" s="24" t="s">
        <v>66</v>
      </c>
      <c r="R105" s="28" t="s">
        <v>47</v>
      </c>
      <c r="S105" s="30" t="s">
        <v>48</v>
      </c>
      <c r="T105" s="32">
        <v>199.76</v>
      </c>
      <c r="U105" s="28" t="s">
        <v>49</v>
      </c>
      <c r="V105" s="30" t="s">
        <v>48</v>
      </c>
      <c r="W105" s="33" t="s">
        <v>85</v>
      </c>
      <c r="X105" s="28" t="s">
        <v>49</v>
      </c>
      <c r="Y105" s="34"/>
      <c r="Z105" s="35">
        <v>2190.35</v>
      </c>
      <c r="AA105" s="36">
        <v>10000</v>
      </c>
      <c r="AB105" s="26">
        <f>IF(OR(S105="YES",TRIM(R105)="YES"),1,0)</f>
        <v>1</v>
      </c>
      <c r="AC105" s="37">
        <f>IF(OR(AND(ISNUMBER(T105),AND(T105&gt;0,T105&lt;600)),AND(ISNUMBER(T105),AND(T105&gt;0,U105="YES"))),1,0)</f>
        <v>1</v>
      </c>
      <c r="AD105" s="37">
        <f>IF(AND(AB105=1,AC105=1),1,0)</f>
        <v>1</v>
      </c>
      <c r="AE105" s="26">
        <f>IF(OR(V105="YES",TRIM(R105)="YES"),1,0)</f>
        <v>1</v>
      </c>
      <c r="AF105" s="26">
        <f>IF(OR(AND(ISNUMBER(Y105),Y105&gt;=20), (AND(ISNUMBER(Y105) = FALSE, AND(ISNUMBER(W105), W105&gt;=20)))),1,0)</f>
        <v>0</v>
      </c>
      <c r="AG105" s="26">
        <f>IF(AND(AND(AE105=1,AF105=1),AND(ISNUMBER(T105),T105&gt;0)),1,0)</f>
        <v>0</v>
      </c>
      <c r="AH105" s="26">
        <f>IF(AND(AD105=1,AG105=1),1,0)</f>
        <v>0</v>
      </c>
      <c r="AI105" s="38" t="e">
        <v>#N/A</v>
      </c>
    </row>
    <row r="106" spans="1:35" x14ac:dyDescent="0.25">
      <c r="A106" s="24" t="s">
        <v>855</v>
      </c>
      <c r="B106" s="25" t="s">
        <v>856</v>
      </c>
      <c r="C106" s="25" t="s">
        <v>857</v>
      </c>
      <c r="D106" s="25" t="s">
        <v>858</v>
      </c>
      <c r="E106" s="25" t="s">
        <v>859</v>
      </c>
      <c r="F106" s="25" t="s">
        <v>40</v>
      </c>
      <c r="G106" s="25" t="s">
        <v>860</v>
      </c>
      <c r="H106" s="26" t="s">
        <v>861</v>
      </c>
      <c r="I106" s="27" t="s">
        <v>862</v>
      </c>
      <c r="J106" s="25" t="s">
        <v>44</v>
      </c>
      <c r="K106" s="28" t="str">
        <f>IF(AD106&gt;0,"SRSA",IF(AD106&lt;1,"-"))</f>
        <v>SRSA</v>
      </c>
      <c r="L106" s="29" t="s">
        <v>45</v>
      </c>
      <c r="M106" s="28" t="str">
        <f>IF(AG106&gt;0,"RLIS",IF(AG106&lt;1,"-"))</f>
        <v>-</v>
      </c>
      <c r="N106" s="28" t="str">
        <f>IF(AH106&gt;0,"DUAL",IF(AH106&lt;1,"-"))</f>
        <v>-</v>
      </c>
      <c r="O106" s="30"/>
      <c r="P106" s="31"/>
      <c r="Q106" s="24" t="s">
        <v>863</v>
      </c>
      <c r="R106" s="28" t="s">
        <v>47</v>
      </c>
      <c r="S106" s="30" t="s">
        <v>49</v>
      </c>
      <c r="T106" s="32">
        <v>441.34</v>
      </c>
      <c r="U106" s="28" t="s">
        <v>49</v>
      </c>
      <c r="V106" s="30" t="s">
        <v>48</v>
      </c>
      <c r="W106" s="33">
        <v>8.1779050000000009</v>
      </c>
      <c r="X106" s="28" t="s">
        <v>49</v>
      </c>
      <c r="Y106" s="34"/>
      <c r="Z106" s="35">
        <v>35722.92</v>
      </c>
      <c r="AA106" s="36">
        <v>10000</v>
      </c>
      <c r="AB106" s="26">
        <f>IF(OR(S106="YES",TRIM(R106)="YES"),1,0)</f>
        <v>1</v>
      </c>
      <c r="AC106" s="37">
        <f>IF(OR(AND(ISNUMBER(T106),AND(T106&gt;0,T106&lt;600)),AND(ISNUMBER(T106),AND(T106&gt;0,U106="YES"))),1,0)</f>
        <v>1</v>
      </c>
      <c r="AD106" s="37">
        <f>IF(AND(AB106=1,AC106=1),1,0)</f>
        <v>1</v>
      </c>
      <c r="AE106" s="26">
        <f>IF(OR(V106="YES",TRIM(R106)="YES"),1,0)</f>
        <v>1</v>
      </c>
      <c r="AF106" s="26">
        <f>IF(OR(AND(ISNUMBER(Y106),Y106&gt;=20), (AND(ISNUMBER(Y106) = FALSE, AND(ISNUMBER(W106), W106&gt;=20)))),1,0)</f>
        <v>0</v>
      </c>
      <c r="AG106" s="26">
        <f>IF(AND(AND(AE106=1,AF106=1),AND(ISNUMBER(T106),T106&gt;0)),1,0)</f>
        <v>0</v>
      </c>
      <c r="AH106" s="26">
        <f>IF(AND(AD106=1,AG106=1),1,0)</f>
        <v>0</v>
      </c>
      <c r="AI106" s="38" t="e">
        <v>#N/A</v>
      </c>
    </row>
    <row r="107" spans="1:35" x14ac:dyDescent="0.25">
      <c r="A107" s="24" t="s">
        <v>864</v>
      </c>
      <c r="B107" s="25" t="s">
        <v>865</v>
      </c>
      <c r="C107" s="25" t="s">
        <v>866</v>
      </c>
      <c r="D107" s="25" t="s">
        <v>867</v>
      </c>
      <c r="E107" s="25" t="s">
        <v>868</v>
      </c>
      <c r="F107" s="25" t="s">
        <v>40</v>
      </c>
      <c r="G107" s="25" t="s">
        <v>869</v>
      </c>
      <c r="H107" s="26" t="s">
        <v>870</v>
      </c>
      <c r="I107" s="27" t="s">
        <v>871</v>
      </c>
      <c r="J107" s="25" t="s">
        <v>44</v>
      </c>
      <c r="K107" s="28" t="str">
        <f>IF(AD107&gt;0,"SRSA",IF(AD107&lt;1,"-"))</f>
        <v>SRSA</v>
      </c>
      <c r="L107" s="29" t="s">
        <v>45</v>
      </c>
      <c r="M107" s="28" t="str">
        <f>IF(AG107&gt;0,"RLIS",IF(AG107&lt;1,"-"))</f>
        <v>-</v>
      </c>
      <c r="N107" s="28" t="str">
        <f>IF(AH107&gt;0,"DUAL",IF(AH107&lt;1,"-"))</f>
        <v>-</v>
      </c>
      <c r="O107" s="30"/>
      <c r="P107" s="31"/>
      <c r="Q107" s="24" t="s">
        <v>66</v>
      </c>
      <c r="R107" s="28" t="s">
        <v>47</v>
      </c>
      <c r="S107" s="30" t="s">
        <v>48</v>
      </c>
      <c r="T107" s="32">
        <v>456.86</v>
      </c>
      <c r="U107" s="28" t="s">
        <v>49</v>
      </c>
      <c r="V107" s="30" t="s">
        <v>48</v>
      </c>
      <c r="W107" s="33">
        <v>15.993539999999999</v>
      </c>
      <c r="X107" s="28" t="s">
        <v>49</v>
      </c>
      <c r="Y107" s="34"/>
      <c r="Z107" s="35">
        <v>20642.02</v>
      </c>
      <c r="AA107" s="36">
        <v>10000</v>
      </c>
      <c r="AB107" s="26">
        <f>IF(OR(S107="YES",TRIM(R107)="YES"),1,0)</f>
        <v>1</v>
      </c>
      <c r="AC107" s="37">
        <f>IF(OR(AND(ISNUMBER(T107),AND(T107&gt;0,T107&lt;600)),AND(ISNUMBER(T107),AND(T107&gt;0,U107="YES"))),1,0)</f>
        <v>1</v>
      </c>
      <c r="AD107" s="37">
        <f>IF(AND(AB107=1,AC107=1),1,0)</f>
        <v>1</v>
      </c>
      <c r="AE107" s="26">
        <f>IF(OR(V107="YES",TRIM(R107)="YES"),1,0)</f>
        <v>1</v>
      </c>
      <c r="AF107" s="26">
        <f>IF(OR(AND(ISNUMBER(Y107),Y107&gt;=20), (AND(ISNUMBER(Y107) = FALSE, AND(ISNUMBER(W107), W107&gt;=20)))),1,0)</f>
        <v>0</v>
      </c>
      <c r="AG107" s="26">
        <f>IF(AND(AND(AE107=1,AF107=1),AND(ISNUMBER(T107),T107&gt;0)),1,0)</f>
        <v>0</v>
      </c>
      <c r="AH107" s="26">
        <f>IF(AND(AD107=1,AG107=1),1,0)</f>
        <v>0</v>
      </c>
      <c r="AI107" s="38" t="e">
        <v>#N/A</v>
      </c>
    </row>
    <row r="108" spans="1:35" x14ac:dyDescent="0.25">
      <c r="A108" s="24" t="s">
        <v>872</v>
      </c>
      <c r="B108" s="25" t="s">
        <v>873</v>
      </c>
      <c r="C108" s="25" t="s">
        <v>874</v>
      </c>
      <c r="D108" s="25" t="s">
        <v>875</v>
      </c>
      <c r="E108" s="25" t="s">
        <v>876</v>
      </c>
      <c r="F108" s="25" t="s">
        <v>40</v>
      </c>
      <c r="G108" s="25" t="s">
        <v>877</v>
      </c>
      <c r="H108" s="26" t="s">
        <v>878</v>
      </c>
      <c r="I108" s="27" t="s">
        <v>879</v>
      </c>
      <c r="J108" s="25" t="s">
        <v>44</v>
      </c>
      <c r="K108" s="28" t="str">
        <f>IF(AD108&gt;0,"SRSA",IF(AD108&lt;1,"-"))</f>
        <v>SRSA</v>
      </c>
      <c r="L108" s="29" t="s">
        <v>45</v>
      </c>
      <c r="M108" s="28" t="str">
        <f>IF(AG108&gt;0,"RLIS",IF(AG108&lt;1,"-"))</f>
        <v>-</v>
      </c>
      <c r="N108" s="28" t="str">
        <f>IF(AH108&gt;0,"DUAL",IF(AH108&lt;1,"-"))</f>
        <v>-</v>
      </c>
      <c r="O108" s="30"/>
      <c r="P108" s="31"/>
      <c r="Q108" s="24" t="s">
        <v>66</v>
      </c>
      <c r="R108" s="28" t="s">
        <v>47</v>
      </c>
      <c r="S108" s="30" t="s">
        <v>48</v>
      </c>
      <c r="T108" s="32">
        <v>582.11</v>
      </c>
      <c r="U108" s="28" t="s">
        <v>49</v>
      </c>
      <c r="V108" s="30" t="s">
        <v>48</v>
      </c>
      <c r="W108" s="33">
        <v>12.68116</v>
      </c>
      <c r="X108" s="28" t="s">
        <v>49</v>
      </c>
      <c r="Y108" s="34"/>
      <c r="Z108" s="35">
        <v>29574.560000000001</v>
      </c>
      <c r="AA108" s="36">
        <v>10000</v>
      </c>
      <c r="AB108" s="26">
        <f>IF(OR(S108="YES",TRIM(R108)="YES"),1,0)</f>
        <v>1</v>
      </c>
      <c r="AC108" s="37">
        <f>IF(OR(AND(ISNUMBER(T108),AND(T108&gt;0,T108&lt;600)),AND(ISNUMBER(T108),AND(T108&gt;0,U108="YES"))),1,0)</f>
        <v>1</v>
      </c>
      <c r="AD108" s="37">
        <f>IF(AND(AB108=1,AC108=1),1,0)</f>
        <v>1</v>
      </c>
      <c r="AE108" s="26">
        <f>IF(OR(V108="YES",TRIM(R108)="YES"),1,0)</f>
        <v>1</v>
      </c>
      <c r="AF108" s="26">
        <f>IF(OR(AND(ISNUMBER(Y108),Y108&gt;=20), (AND(ISNUMBER(Y108) = FALSE, AND(ISNUMBER(W108), W108&gt;=20)))),1,0)</f>
        <v>0</v>
      </c>
      <c r="AG108" s="26">
        <f>IF(AND(AND(AE108=1,AF108=1),AND(ISNUMBER(T108),T108&gt;0)),1,0)</f>
        <v>0</v>
      </c>
      <c r="AH108" s="26">
        <f>IF(AND(AD108=1,AG108=1),1,0)</f>
        <v>0</v>
      </c>
      <c r="AI108" s="38" t="e">
        <v>#N/A</v>
      </c>
    </row>
    <row r="109" spans="1:35" x14ac:dyDescent="0.25">
      <c r="A109" s="24" t="s">
        <v>880</v>
      </c>
      <c r="B109" s="25" t="s">
        <v>881</v>
      </c>
      <c r="C109" s="25" t="s">
        <v>882</v>
      </c>
      <c r="D109" s="25" t="s">
        <v>883</v>
      </c>
      <c r="E109" s="25" t="s">
        <v>884</v>
      </c>
      <c r="F109" s="25" t="s">
        <v>40</v>
      </c>
      <c r="G109" s="25" t="s">
        <v>885</v>
      </c>
      <c r="H109" s="26" t="s">
        <v>142</v>
      </c>
      <c r="I109" s="27" t="s">
        <v>886</v>
      </c>
      <c r="J109" s="25" t="s">
        <v>83</v>
      </c>
      <c r="K109" s="28" t="str">
        <f>IF(AD109&gt;0,"SRSA",IF(AD109&lt;1,"-"))</f>
        <v>SRSA</v>
      </c>
      <c r="L109" s="29" t="s">
        <v>45</v>
      </c>
      <c r="M109" s="28" t="str">
        <f>IF(AG109&gt;0,"RLIS",IF(AG109&lt;1,"-"))</f>
        <v>-</v>
      </c>
      <c r="N109" s="28" t="str">
        <f>IF(AH109&gt;0,"DUAL",IF(AH109&lt;1,"-"))</f>
        <v>-</v>
      </c>
      <c r="O109" s="30"/>
      <c r="P109" s="31"/>
      <c r="Q109" s="24" t="s">
        <v>46</v>
      </c>
      <c r="R109" s="28" t="s">
        <v>47</v>
      </c>
      <c r="S109" s="30" t="s">
        <v>48</v>
      </c>
      <c r="T109" s="32">
        <v>90.85</v>
      </c>
      <c r="U109" s="28" t="s">
        <v>49</v>
      </c>
      <c r="V109" s="30" t="s">
        <v>48</v>
      </c>
      <c r="W109" s="33" t="s">
        <v>85</v>
      </c>
      <c r="X109" s="28" t="s">
        <v>49</v>
      </c>
      <c r="Y109" s="34"/>
      <c r="Z109" s="35">
        <v>7449.78</v>
      </c>
      <c r="AA109" s="36">
        <v>10000</v>
      </c>
      <c r="AB109" s="26">
        <f>IF(OR(S109="YES",TRIM(R109)="YES"),1,0)</f>
        <v>1</v>
      </c>
      <c r="AC109" s="37">
        <f>IF(OR(AND(ISNUMBER(T109),AND(T109&gt;0,T109&lt;600)),AND(ISNUMBER(T109),AND(T109&gt;0,U109="YES"))),1,0)</f>
        <v>1</v>
      </c>
      <c r="AD109" s="37">
        <f>IF(AND(AB109=1,AC109=1),1,0)</f>
        <v>1</v>
      </c>
      <c r="AE109" s="26">
        <f>IF(OR(V109="YES",TRIM(R109)="YES"),1,0)</f>
        <v>1</v>
      </c>
      <c r="AF109" s="26">
        <f>IF(OR(AND(ISNUMBER(Y109),Y109&gt;=20), (AND(ISNUMBER(Y109) = FALSE, AND(ISNUMBER(W109), W109&gt;=20)))),1,0)</f>
        <v>0</v>
      </c>
      <c r="AG109" s="26">
        <f>IF(AND(AND(AE109=1,AF109=1),AND(ISNUMBER(T109),T109&gt;0)),1,0)</f>
        <v>0</v>
      </c>
      <c r="AH109" s="26">
        <f>IF(AND(AD109=1,AG109=1),1,0)</f>
        <v>0</v>
      </c>
      <c r="AI109" s="38" t="e">
        <v>#N/A</v>
      </c>
    </row>
    <row r="110" spans="1:35" x14ac:dyDescent="0.25">
      <c r="A110" s="24" t="s">
        <v>887</v>
      </c>
      <c r="B110" s="25" t="s">
        <v>888</v>
      </c>
      <c r="C110" s="25" t="s">
        <v>889</v>
      </c>
      <c r="D110" s="25" t="s">
        <v>890</v>
      </c>
      <c r="E110" s="25" t="s">
        <v>891</v>
      </c>
      <c r="F110" s="25" t="s">
        <v>40</v>
      </c>
      <c r="G110" s="25" t="s">
        <v>892</v>
      </c>
      <c r="H110" s="26" t="s">
        <v>893</v>
      </c>
      <c r="I110" s="27" t="s">
        <v>894</v>
      </c>
      <c r="J110" s="25" t="s">
        <v>83</v>
      </c>
      <c r="K110" s="28" t="str">
        <f>IF(AD110&gt;0,"SRSA",IF(AD110&lt;1,"-"))</f>
        <v>SRSA</v>
      </c>
      <c r="L110" s="29" t="s">
        <v>45</v>
      </c>
      <c r="M110" s="28" t="str">
        <f>IF(AG110&gt;0,"RLIS",IF(AG110&lt;1,"-"))</f>
        <v>-</v>
      </c>
      <c r="N110" s="28" t="str">
        <f>IF(AH110&gt;0,"DUAL",IF(AH110&lt;1,"-"))</f>
        <v>-</v>
      </c>
      <c r="O110" s="30"/>
      <c r="P110" s="31"/>
      <c r="Q110" s="24" t="s">
        <v>66</v>
      </c>
      <c r="R110" s="28" t="s">
        <v>47</v>
      </c>
      <c r="S110" s="30" t="s">
        <v>48</v>
      </c>
      <c r="T110" s="32">
        <v>143.97999999999999</v>
      </c>
      <c r="U110" s="28" t="s">
        <v>49</v>
      </c>
      <c r="V110" s="30" t="s">
        <v>48</v>
      </c>
      <c r="W110" s="33" t="s">
        <v>85</v>
      </c>
      <c r="X110" s="28" t="s">
        <v>49</v>
      </c>
      <c r="Y110" s="34"/>
      <c r="Z110" s="35">
        <v>3358.07</v>
      </c>
      <c r="AA110" s="36">
        <v>10000</v>
      </c>
      <c r="AB110" s="26">
        <f>IF(OR(S110="YES",TRIM(R110)="YES"),1,0)</f>
        <v>1</v>
      </c>
      <c r="AC110" s="37">
        <f>IF(OR(AND(ISNUMBER(T110),AND(T110&gt;0,T110&lt;600)),AND(ISNUMBER(T110),AND(T110&gt;0,U110="YES"))),1,0)</f>
        <v>1</v>
      </c>
      <c r="AD110" s="37">
        <f>IF(AND(AB110=1,AC110=1),1,0)</f>
        <v>1</v>
      </c>
      <c r="AE110" s="26">
        <f>IF(OR(V110="YES",TRIM(R110)="YES"),1,0)</f>
        <v>1</v>
      </c>
      <c r="AF110" s="26">
        <f>IF(OR(AND(ISNUMBER(Y110),Y110&gt;=20), (AND(ISNUMBER(Y110) = FALSE, AND(ISNUMBER(W110), W110&gt;=20)))),1,0)</f>
        <v>0</v>
      </c>
      <c r="AG110" s="26">
        <f>IF(AND(AND(AE110=1,AF110=1),AND(ISNUMBER(T110),T110&gt;0)),1,0)</f>
        <v>0</v>
      </c>
      <c r="AH110" s="26">
        <f>IF(AND(AD110=1,AG110=1),1,0)</f>
        <v>0</v>
      </c>
      <c r="AI110" s="38" t="e">
        <v>#N/A</v>
      </c>
    </row>
    <row r="111" spans="1:35" x14ac:dyDescent="0.25">
      <c r="A111" s="24" t="s">
        <v>895</v>
      </c>
      <c r="B111" s="25" t="s">
        <v>896</v>
      </c>
      <c r="C111" s="25" t="s">
        <v>897</v>
      </c>
      <c r="D111" s="25" t="s">
        <v>898</v>
      </c>
      <c r="E111" s="25" t="s">
        <v>899</v>
      </c>
      <c r="F111" s="25" t="s">
        <v>40</v>
      </c>
      <c r="G111" s="25" t="s">
        <v>900</v>
      </c>
      <c r="H111" s="26" t="s">
        <v>901</v>
      </c>
      <c r="I111" s="27" t="s">
        <v>902</v>
      </c>
      <c r="J111" s="25" t="s">
        <v>44</v>
      </c>
      <c r="K111" s="28" t="str">
        <f>IF(AD111&gt;0,"SRSA",IF(AD111&lt;1,"-"))</f>
        <v>SRSA</v>
      </c>
      <c r="L111" s="29" t="s">
        <v>45</v>
      </c>
      <c r="M111" s="28" t="str">
        <f>IF(AG111&gt;0,"RLIS",IF(AG111&lt;1,"-"))</f>
        <v>-</v>
      </c>
      <c r="N111" s="28" t="str">
        <f>IF(AH111&gt;0,"DUAL",IF(AH111&lt;1,"-"))</f>
        <v>-</v>
      </c>
      <c r="O111" s="30"/>
      <c r="P111" s="31"/>
      <c r="Q111" s="24" t="s">
        <v>46</v>
      </c>
      <c r="R111" s="28" t="s">
        <v>47</v>
      </c>
      <c r="S111" s="30" t="s">
        <v>48</v>
      </c>
      <c r="T111" s="32">
        <v>52.06</v>
      </c>
      <c r="U111" s="28" t="s">
        <v>49</v>
      </c>
      <c r="V111" s="30" t="s">
        <v>48</v>
      </c>
      <c r="W111" s="33">
        <v>17.307690000000001</v>
      </c>
      <c r="X111" s="28" t="s">
        <v>49</v>
      </c>
      <c r="Y111" s="34"/>
      <c r="Z111" s="35">
        <v>6397.59</v>
      </c>
      <c r="AA111" s="36">
        <v>10000</v>
      </c>
      <c r="AB111" s="26">
        <f>IF(OR(S111="YES",TRIM(R111)="YES"),1,0)</f>
        <v>1</v>
      </c>
      <c r="AC111" s="37">
        <f>IF(OR(AND(ISNUMBER(T111),AND(T111&gt;0,T111&lt;600)),AND(ISNUMBER(T111),AND(T111&gt;0,U111="YES"))),1,0)</f>
        <v>1</v>
      </c>
      <c r="AD111" s="37">
        <f>IF(AND(AB111=1,AC111=1),1,0)</f>
        <v>1</v>
      </c>
      <c r="AE111" s="26">
        <f>IF(OR(V111="YES",TRIM(R111)="YES"),1,0)</f>
        <v>1</v>
      </c>
      <c r="AF111" s="26">
        <f>IF(OR(AND(ISNUMBER(Y111),Y111&gt;=20), (AND(ISNUMBER(Y111) = FALSE, AND(ISNUMBER(W111), W111&gt;=20)))),1,0)</f>
        <v>0</v>
      </c>
      <c r="AG111" s="26">
        <f>IF(AND(AND(AE111=1,AF111=1),AND(ISNUMBER(T111),T111&gt;0)),1,0)</f>
        <v>0</v>
      </c>
      <c r="AH111" s="26">
        <f>IF(AND(AD111=1,AG111=1),1,0)</f>
        <v>0</v>
      </c>
      <c r="AI111" s="38" t="e">
        <v>#N/A</v>
      </c>
    </row>
    <row r="112" spans="1:35" x14ac:dyDescent="0.25">
      <c r="A112" s="24" t="s">
        <v>903</v>
      </c>
      <c r="B112" s="25" t="s">
        <v>904</v>
      </c>
      <c r="C112" s="25" t="s">
        <v>905</v>
      </c>
      <c r="D112" s="25" t="s">
        <v>906</v>
      </c>
      <c r="E112" s="25" t="s">
        <v>907</v>
      </c>
      <c r="F112" s="25" t="s">
        <v>40</v>
      </c>
      <c r="G112" s="25" t="s">
        <v>908</v>
      </c>
      <c r="H112" s="26" t="s">
        <v>909</v>
      </c>
      <c r="I112" s="27" t="s">
        <v>910</v>
      </c>
      <c r="J112" s="25" t="s">
        <v>44</v>
      </c>
      <c r="K112" s="28" t="str">
        <f>IF(AD112&gt;0,"SRSA",IF(AD112&lt;1,"-"))</f>
        <v>SRSA</v>
      </c>
      <c r="L112" s="29" t="s">
        <v>45</v>
      </c>
      <c r="M112" s="28" t="str">
        <f>IF(AG112&gt;0,"RLIS",IF(AG112&lt;1,"-"))</f>
        <v>-</v>
      </c>
      <c r="N112" s="28" t="str">
        <f>IF(AH112&gt;0,"DUAL",IF(AH112&lt;1,"-"))</f>
        <v>-</v>
      </c>
      <c r="O112" s="30"/>
      <c r="P112" s="31"/>
      <c r="Q112" s="24" t="s">
        <v>66</v>
      </c>
      <c r="R112" s="28" t="s">
        <v>47</v>
      </c>
      <c r="S112" s="30" t="s">
        <v>48</v>
      </c>
      <c r="T112" s="32">
        <v>567.36</v>
      </c>
      <c r="U112" s="28" t="s">
        <v>49</v>
      </c>
      <c r="V112" s="30" t="s">
        <v>48</v>
      </c>
      <c r="W112" s="33">
        <v>14.46541</v>
      </c>
      <c r="X112" s="28" t="s">
        <v>49</v>
      </c>
      <c r="Y112" s="34"/>
      <c r="Z112" s="35">
        <v>14280.75</v>
      </c>
      <c r="AA112" s="36">
        <v>10000</v>
      </c>
      <c r="AB112" s="26">
        <f>IF(OR(S112="YES",TRIM(R112)="YES"),1,0)</f>
        <v>1</v>
      </c>
      <c r="AC112" s="37">
        <f>IF(OR(AND(ISNUMBER(T112),AND(T112&gt;0,T112&lt;600)),AND(ISNUMBER(T112),AND(T112&gt;0,U112="YES"))),1,0)</f>
        <v>1</v>
      </c>
      <c r="AD112" s="37">
        <f>IF(AND(AB112=1,AC112=1),1,0)</f>
        <v>1</v>
      </c>
      <c r="AE112" s="26">
        <f>IF(OR(V112="YES",TRIM(R112)="YES"),1,0)</f>
        <v>1</v>
      </c>
      <c r="AF112" s="26">
        <f>IF(OR(AND(ISNUMBER(Y112),Y112&gt;=20), (AND(ISNUMBER(Y112) = FALSE, AND(ISNUMBER(W112), W112&gt;=20)))),1,0)</f>
        <v>0</v>
      </c>
      <c r="AG112" s="26">
        <f>IF(AND(AND(AE112=1,AF112=1),AND(ISNUMBER(T112),T112&gt;0)),1,0)</f>
        <v>0</v>
      </c>
      <c r="AH112" s="26">
        <f>IF(AND(AD112=1,AG112=1),1,0)</f>
        <v>0</v>
      </c>
      <c r="AI112" s="38" t="e">
        <v>#N/A</v>
      </c>
    </row>
    <row r="113" spans="1:35" x14ac:dyDescent="0.25">
      <c r="A113" s="24" t="s">
        <v>911</v>
      </c>
      <c r="B113" s="25" t="s">
        <v>912</v>
      </c>
      <c r="C113" s="25" t="s">
        <v>913</v>
      </c>
      <c r="D113" s="25" t="s">
        <v>914</v>
      </c>
      <c r="E113" s="25" t="s">
        <v>915</v>
      </c>
      <c r="F113" s="25" t="s">
        <v>40</v>
      </c>
      <c r="G113" s="25" t="s">
        <v>916</v>
      </c>
      <c r="H113" s="26" t="s">
        <v>917</v>
      </c>
      <c r="I113" s="27" t="s">
        <v>918</v>
      </c>
      <c r="J113" s="25" t="s">
        <v>83</v>
      </c>
      <c r="K113" s="28" t="str">
        <f>IF(AD113&gt;0,"SRSA",IF(AD113&lt;1,"-"))</f>
        <v>SRSA</v>
      </c>
      <c r="L113" s="29" t="s">
        <v>45</v>
      </c>
      <c r="M113" s="28" t="str">
        <f>IF(AG113&gt;0,"RLIS",IF(AG113&lt;1,"-"))</f>
        <v>-</v>
      </c>
      <c r="N113" s="28" t="str">
        <f>IF(AH113&gt;0,"DUAL",IF(AH113&lt;1,"-"))</f>
        <v>-</v>
      </c>
      <c r="O113" s="30"/>
      <c r="P113" s="31"/>
      <c r="Q113" s="24" t="s">
        <v>84</v>
      </c>
      <c r="R113" s="28" t="s">
        <v>47</v>
      </c>
      <c r="S113" s="30" t="s">
        <v>49</v>
      </c>
      <c r="T113" s="32">
        <v>112.53</v>
      </c>
      <c r="U113" s="28" t="s">
        <v>49</v>
      </c>
      <c r="V113" s="30" t="s">
        <v>48</v>
      </c>
      <c r="W113" s="33" t="s">
        <v>85</v>
      </c>
      <c r="X113" s="28" t="s">
        <v>49</v>
      </c>
      <c r="Y113" s="34"/>
      <c r="Z113" s="35">
        <v>2401.56</v>
      </c>
      <c r="AA113" s="36">
        <v>10000</v>
      </c>
      <c r="AB113" s="26">
        <f>IF(OR(S113="YES",TRIM(R113)="YES"),1,0)</f>
        <v>1</v>
      </c>
      <c r="AC113" s="37">
        <f>IF(OR(AND(ISNUMBER(T113),AND(T113&gt;0,T113&lt;600)),AND(ISNUMBER(T113),AND(T113&gt;0,U113="YES"))),1,0)</f>
        <v>1</v>
      </c>
      <c r="AD113" s="37">
        <f>IF(AND(AB113=1,AC113=1),1,0)</f>
        <v>1</v>
      </c>
      <c r="AE113" s="26">
        <f>IF(OR(V113="YES",TRIM(R113)="YES"),1,0)</f>
        <v>1</v>
      </c>
      <c r="AF113" s="26">
        <f>IF(OR(AND(ISNUMBER(Y113),Y113&gt;=20), (AND(ISNUMBER(Y113) = FALSE, AND(ISNUMBER(W113), W113&gt;=20)))),1,0)</f>
        <v>0</v>
      </c>
      <c r="AG113" s="26">
        <f>IF(AND(AND(AE113=1,AF113=1),AND(ISNUMBER(T113),T113&gt;0)),1,0)</f>
        <v>0</v>
      </c>
      <c r="AH113" s="26">
        <f>IF(AND(AD113=1,AG113=1),1,0)</f>
        <v>0</v>
      </c>
      <c r="AI113" s="38" t="e">
        <v>#N/A</v>
      </c>
    </row>
    <row r="114" spans="1:35" x14ac:dyDescent="0.25">
      <c r="A114" s="24" t="s">
        <v>919</v>
      </c>
      <c r="B114" s="25" t="s">
        <v>920</v>
      </c>
      <c r="C114" s="25" t="s">
        <v>921</v>
      </c>
      <c r="D114" s="25" t="s">
        <v>922</v>
      </c>
      <c r="E114" s="25" t="s">
        <v>915</v>
      </c>
      <c r="F114" s="25" t="s">
        <v>40</v>
      </c>
      <c r="G114" s="25" t="s">
        <v>916</v>
      </c>
      <c r="H114" s="26" t="s">
        <v>917</v>
      </c>
      <c r="I114" s="27" t="s">
        <v>923</v>
      </c>
      <c r="J114" s="25" t="s">
        <v>83</v>
      </c>
      <c r="K114" s="28" t="str">
        <f>IF(AD114&gt;0,"SRSA",IF(AD114&lt;1,"-"))</f>
        <v>SRSA</v>
      </c>
      <c r="L114" s="29" t="s">
        <v>45</v>
      </c>
      <c r="M114" s="28" t="str">
        <f>IF(AG114&gt;0,"RLIS",IF(AG114&lt;1,"-"))</f>
        <v>-</v>
      </c>
      <c r="N114" s="28" t="str">
        <f>IF(AH114&gt;0,"DUAL",IF(AH114&lt;1,"-"))</f>
        <v>-</v>
      </c>
      <c r="O114" s="30"/>
      <c r="P114" s="31"/>
      <c r="Q114" s="24" t="s">
        <v>84</v>
      </c>
      <c r="R114" s="28" t="s">
        <v>47</v>
      </c>
      <c r="S114" s="30" t="s">
        <v>49</v>
      </c>
      <c r="T114" s="32">
        <v>144.80000000000001</v>
      </c>
      <c r="U114" s="28" t="s">
        <v>49</v>
      </c>
      <c r="V114" s="30" t="s">
        <v>48</v>
      </c>
      <c r="W114" s="33" t="s">
        <v>85</v>
      </c>
      <c r="X114" s="28" t="s">
        <v>49</v>
      </c>
      <c r="Y114" s="34"/>
      <c r="Z114" s="35">
        <v>2661.61</v>
      </c>
      <c r="AA114" s="36">
        <v>10000</v>
      </c>
      <c r="AB114" s="26">
        <f>IF(OR(S114="YES",TRIM(R114)="YES"),1,0)</f>
        <v>1</v>
      </c>
      <c r="AC114" s="37">
        <f>IF(OR(AND(ISNUMBER(T114),AND(T114&gt;0,T114&lt;600)),AND(ISNUMBER(T114),AND(T114&gt;0,U114="YES"))),1,0)</f>
        <v>1</v>
      </c>
      <c r="AD114" s="37">
        <f>IF(AND(AB114=1,AC114=1),1,0)</f>
        <v>1</v>
      </c>
      <c r="AE114" s="26">
        <f>IF(OR(V114="YES",TRIM(R114)="YES"),1,0)</f>
        <v>1</v>
      </c>
      <c r="AF114" s="26">
        <f>IF(OR(AND(ISNUMBER(Y114),Y114&gt;=20), (AND(ISNUMBER(Y114) = FALSE, AND(ISNUMBER(W114), W114&gt;=20)))),1,0)</f>
        <v>0</v>
      </c>
      <c r="AG114" s="26">
        <f>IF(AND(AND(AE114=1,AF114=1),AND(ISNUMBER(T114),T114&gt;0)),1,0)</f>
        <v>0</v>
      </c>
      <c r="AH114" s="26">
        <f>IF(AND(AD114=1,AG114=1),1,0)</f>
        <v>0</v>
      </c>
      <c r="AI114" s="38" t="e">
        <v>#N/A</v>
      </c>
    </row>
    <row r="115" spans="1:35" x14ac:dyDescent="0.25">
      <c r="A115" s="24" t="s">
        <v>924</v>
      </c>
      <c r="B115" s="25" t="s">
        <v>925</v>
      </c>
      <c r="C115" s="25" t="s">
        <v>926</v>
      </c>
      <c r="D115" s="25" t="s">
        <v>927</v>
      </c>
      <c r="E115" s="25" t="s">
        <v>928</v>
      </c>
      <c r="F115" s="25" t="s">
        <v>40</v>
      </c>
      <c r="G115" s="25" t="s">
        <v>929</v>
      </c>
      <c r="H115" s="26" t="s">
        <v>930</v>
      </c>
      <c r="I115" s="27" t="s">
        <v>931</v>
      </c>
      <c r="J115" s="25" t="s">
        <v>44</v>
      </c>
      <c r="K115" s="28" t="str">
        <f>IF(AD115&gt;0,"SRSA",IF(AD115&lt;1,"-"))</f>
        <v>SRSA</v>
      </c>
      <c r="L115" s="29" t="s">
        <v>45</v>
      </c>
      <c r="M115" s="28" t="str">
        <f>IF(AG115&gt;0,"RLIS",IF(AG115&lt;1,"-"))</f>
        <v>-</v>
      </c>
      <c r="N115" s="28" t="str">
        <f>IF(AH115&gt;0,"DUAL",IF(AH115&lt;1,"-"))</f>
        <v>-</v>
      </c>
      <c r="O115" s="30"/>
      <c r="P115" s="31"/>
      <c r="Q115" s="24" t="s">
        <v>66</v>
      </c>
      <c r="R115" s="28" t="s">
        <v>47</v>
      </c>
      <c r="S115" s="30" t="s">
        <v>48</v>
      </c>
      <c r="T115" s="32">
        <v>360.96</v>
      </c>
      <c r="U115" s="28" t="s">
        <v>49</v>
      </c>
      <c r="V115" s="30" t="s">
        <v>48</v>
      </c>
      <c r="W115" s="33">
        <v>4.7008549999999998</v>
      </c>
      <c r="X115" s="28" t="s">
        <v>49</v>
      </c>
      <c r="Y115" s="34"/>
      <c r="Z115" s="35">
        <v>10535.94</v>
      </c>
      <c r="AA115" s="36">
        <v>10000</v>
      </c>
      <c r="AB115" s="26">
        <f>IF(OR(S115="YES",TRIM(R115)="YES"),1,0)</f>
        <v>1</v>
      </c>
      <c r="AC115" s="37">
        <f>IF(OR(AND(ISNUMBER(T115),AND(T115&gt;0,T115&lt;600)),AND(ISNUMBER(T115),AND(T115&gt;0,U115="YES"))),1,0)</f>
        <v>1</v>
      </c>
      <c r="AD115" s="37">
        <f>IF(AND(AB115=1,AC115=1),1,0)</f>
        <v>1</v>
      </c>
      <c r="AE115" s="26">
        <f>IF(OR(V115="YES",TRIM(R115)="YES"),1,0)</f>
        <v>1</v>
      </c>
      <c r="AF115" s="26">
        <f>IF(OR(AND(ISNUMBER(Y115),Y115&gt;=20), (AND(ISNUMBER(Y115) = FALSE, AND(ISNUMBER(W115), W115&gt;=20)))),1,0)</f>
        <v>0</v>
      </c>
      <c r="AG115" s="26">
        <f>IF(AND(AND(AE115=1,AF115=1),AND(ISNUMBER(T115),T115&gt;0)),1,0)</f>
        <v>0</v>
      </c>
      <c r="AH115" s="26">
        <f>IF(AND(AD115=1,AG115=1),1,0)</f>
        <v>0</v>
      </c>
      <c r="AI115" s="38" t="e">
        <v>#N/A</v>
      </c>
    </row>
    <row r="116" spans="1:35" x14ac:dyDescent="0.25">
      <c r="A116" s="24" t="s">
        <v>932</v>
      </c>
      <c r="B116" s="25" t="s">
        <v>933</v>
      </c>
      <c r="C116" s="25" t="s">
        <v>934</v>
      </c>
      <c r="D116" s="25" t="s">
        <v>935</v>
      </c>
      <c r="E116" s="25" t="s">
        <v>936</v>
      </c>
      <c r="F116" s="25" t="s">
        <v>40</v>
      </c>
      <c r="G116" s="25" t="s">
        <v>937</v>
      </c>
      <c r="H116" s="26" t="s">
        <v>938</v>
      </c>
      <c r="I116" s="27" t="s">
        <v>939</v>
      </c>
      <c r="J116" s="25" t="s">
        <v>44</v>
      </c>
      <c r="K116" s="28" t="str">
        <f>IF(AD116&gt;0,"SRSA",IF(AD116&lt;1,"-"))</f>
        <v>SRSA</v>
      </c>
      <c r="L116" s="29" t="s">
        <v>45</v>
      </c>
      <c r="M116" s="28" t="str">
        <f>IF(AG116&gt;0,"RLIS",IF(AG116&lt;1,"-"))</f>
        <v>-</v>
      </c>
      <c r="N116" s="28" t="str">
        <f>IF(AH116&gt;0,"DUAL",IF(AH116&lt;1,"-"))</f>
        <v>-</v>
      </c>
      <c r="O116" s="30"/>
      <c r="P116" s="31"/>
      <c r="Q116" s="24" t="s">
        <v>46</v>
      </c>
      <c r="R116" s="28" t="s">
        <v>47</v>
      </c>
      <c r="S116" s="30" t="s">
        <v>48</v>
      </c>
      <c r="T116" s="32">
        <v>263.57</v>
      </c>
      <c r="U116" s="28" t="s">
        <v>48</v>
      </c>
      <c r="V116" s="30" t="s">
        <v>48</v>
      </c>
      <c r="W116" s="33">
        <v>13.76623</v>
      </c>
      <c r="X116" s="28" t="s">
        <v>49</v>
      </c>
      <c r="Y116" s="34"/>
      <c r="Z116" s="35">
        <v>21045.58</v>
      </c>
      <c r="AA116" s="36">
        <v>10000</v>
      </c>
      <c r="AB116" s="26">
        <f>IF(OR(S116="YES",TRIM(R116)="YES"),1,0)</f>
        <v>1</v>
      </c>
      <c r="AC116" s="37">
        <f>IF(OR(AND(ISNUMBER(T116),AND(T116&gt;0,T116&lt;600)),AND(ISNUMBER(T116),AND(T116&gt;0,U116="YES"))),1,0)</f>
        <v>1</v>
      </c>
      <c r="AD116" s="37">
        <f>IF(AND(AB116=1,AC116=1),1,0)</f>
        <v>1</v>
      </c>
      <c r="AE116" s="26">
        <f>IF(OR(V116="YES",TRIM(R116)="YES"),1,0)</f>
        <v>1</v>
      </c>
      <c r="AF116" s="26">
        <f>IF(OR(AND(ISNUMBER(Y116),Y116&gt;=20), (AND(ISNUMBER(Y116) = FALSE, AND(ISNUMBER(W116), W116&gt;=20)))),1,0)</f>
        <v>0</v>
      </c>
      <c r="AG116" s="26">
        <f>IF(AND(AND(AE116=1,AF116=1),AND(ISNUMBER(T116),T116&gt;0)),1,0)</f>
        <v>0</v>
      </c>
      <c r="AH116" s="26">
        <f>IF(AND(AD116=1,AG116=1),1,0)</f>
        <v>0</v>
      </c>
      <c r="AI116" s="38" t="e">
        <v>#N/A</v>
      </c>
    </row>
    <row r="117" spans="1:35" x14ac:dyDescent="0.25">
      <c r="A117" s="24" t="s">
        <v>940</v>
      </c>
      <c r="B117" s="25" t="s">
        <v>941</v>
      </c>
      <c r="C117" s="25" t="s">
        <v>942</v>
      </c>
      <c r="D117" s="25" t="s">
        <v>943</v>
      </c>
      <c r="E117" s="25" t="s">
        <v>944</v>
      </c>
      <c r="F117" s="25" t="s">
        <v>40</v>
      </c>
      <c r="G117" s="25" t="s">
        <v>945</v>
      </c>
      <c r="H117" s="26" t="s">
        <v>376</v>
      </c>
      <c r="I117" s="27" t="s">
        <v>946</v>
      </c>
      <c r="J117" s="25" t="s">
        <v>44</v>
      </c>
      <c r="K117" s="28" t="str">
        <f>IF(AD117&gt;0,"SRSA",IF(AD117&lt;1,"-"))</f>
        <v>SRSA</v>
      </c>
      <c r="L117" s="29" t="s">
        <v>45</v>
      </c>
      <c r="M117" s="28" t="str">
        <f>IF(AG117&gt;0,"RLIS",IF(AG117&lt;1,"-"))</f>
        <v>-</v>
      </c>
      <c r="N117" s="28" t="str">
        <f>IF(AH117&gt;0,"DUAL",IF(AH117&lt;1,"-"))</f>
        <v>-</v>
      </c>
      <c r="O117" s="30"/>
      <c r="P117" s="31"/>
      <c r="Q117" s="24" t="s">
        <v>135</v>
      </c>
      <c r="R117" s="28" t="s">
        <v>47</v>
      </c>
      <c r="S117" s="30" t="s">
        <v>48</v>
      </c>
      <c r="T117" s="32">
        <v>246.68</v>
      </c>
      <c r="U117" s="28" t="s">
        <v>48</v>
      </c>
      <c r="V117" s="30" t="s">
        <v>48</v>
      </c>
      <c r="W117" s="33">
        <v>14.705880000000001</v>
      </c>
      <c r="X117" s="28" t="s">
        <v>49</v>
      </c>
      <c r="Y117" s="34"/>
      <c r="Z117" s="35">
        <v>19740.650000000001</v>
      </c>
      <c r="AA117" s="36">
        <v>10000</v>
      </c>
      <c r="AB117" s="26">
        <f>IF(OR(S117="YES",TRIM(R117)="YES"),1,0)</f>
        <v>1</v>
      </c>
      <c r="AC117" s="37">
        <f>IF(OR(AND(ISNUMBER(T117),AND(T117&gt;0,T117&lt;600)),AND(ISNUMBER(T117),AND(T117&gt;0,U117="YES"))),1,0)</f>
        <v>1</v>
      </c>
      <c r="AD117" s="37">
        <f>IF(AND(AB117=1,AC117=1),1,0)</f>
        <v>1</v>
      </c>
      <c r="AE117" s="26">
        <f>IF(OR(V117="YES",TRIM(R117)="YES"),1,0)</f>
        <v>1</v>
      </c>
      <c r="AF117" s="26">
        <f>IF(OR(AND(ISNUMBER(Y117),Y117&gt;=20), (AND(ISNUMBER(Y117) = FALSE, AND(ISNUMBER(W117), W117&gt;=20)))),1,0)</f>
        <v>0</v>
      </c>
      <c r="AG117" s="26">
        <f>IF(AND(AND(AE117=1,AF117=1),AND(ISNUMBER(T117),T117&gt;0)),1,0)</f>
        <v>0</v>
      </c>
      <c r="AH117" s="26">
        <f>IF(AND(AD117=1,AG117=1),1,0)</f>
        <v>0</v>
      </c>
      <c r="AI117" s="38" t="e">
        <v>#N/A</v>
      </c>
    </row>
    <row r="118" spans="1:35" x14ac:dyDescent="0.25">
      <c r="A118" s="24" t="s">
        <v>947</v>
      </c>
      <c r="B118" s="25" t="s">
        <v>948</v>
      </c>
      <c r="C118" s="25" t="s">
        <v>949</v>
      </c>
      <c r="D118" s="25" t="s">
        <v>950</v>
      </c>
      <c r="E118" s="25" t="s">
        <v>951</v>
      </c>
      <c r="F118" s="25" t="s">
        <v>40</v>
      </c>
      <c r="G118" s="25" t="s">
        <v>952</v>
      </c>
      <c r="H118" s="26" t="s">
        <v>953</v>
      </c>
      <c r="I118" s="27" t="s">
        <v>954</v>
      </c>
      <c r="J118" s="25" t="s">
        <v>83</v>
      </c>
      <c r="K118" s="28" t="str">
        <f>IF(AD118&gt;0,"SRSA",IF(AD118&lt;1,"-"))</f>
        <v>SRSA</v>
      </c>
      <c r="L118" s="29" t="s">
        <v>45</v>
      </c>
      <c r="M118" s="28" t="str">
        <f>IF(AG118&gt;0,"RLIS",IF(AG118&lt;1,"-"))</f>
        <v>-</v>
      </c>
      <c r="N118" s="28" t="str">
        <f>IF(AH118&gt;0,"DUAL",IF(AH118&lt;1,"-"))</f>
        <v>-</v>
      </c>
      <c r="O118" s="30"/>
      <c r="P118" s="31"/>
      <c r="Q118" s="24" t="s">
        <v>94</v>
      </c>
      <c r="R118" s="28" t="s">
        <v>47</v>
      </c>
      <c r="S118" s="30" t="s">
        <v>48</v>
      </c>
      <c r="T118" s="32">
        <v>346.23</v>
      </c>
      <c r="U118" s="28" t="s">
        <v>49</v>
      </c>
      <c r="V118" s="30" t="s">
        <v>48</v>
      </c>
      <c r="W118" s="33" t="s">
        <v>85</v>
      </c>
      <c r="X118" s="28" t="s">
        <v>49</v>
      </c>
      <c r="Y118" s="34"/>
      <c r="Z118" s="35">
        <v>8060.05</v>
      </c>
      <c r="AA118" s="36">
        <v>10000</v>
      </c>
      <c r="AB118" s="26">
        <f>IF(OR(S118="YES",TRIM(R118)="YES"),1,0)</f>
        <v>1</v>
      </c>
      <c r="AC118" s="37">
        <f>IF(OR(AND(ISNUMBER(T118),AND(T118&gt;0,T118&lt;600)),AND(ISNUMBER(T118),AND(T118&gt;0,U118="YES"))),1,0)</f>
        <v>1</v>
      </c>
      <c r="AD118" s="37">
        <f>IF(AND(AB118=1,AC118=1),1,0)</f>
        <v>1</v>
      </c>
      <c r="AE118" s="26">
        <f>IF(OR(V118="YES",TRIM(R118)="YES"),1,0)</f>
        <v>1</v>
      </c>
      <c r="AF118" s="26">
        <f>IF(OR(AND(ISNUMBER(Y118),Y118&gt;=20), (AND(ISNUMBER(Y118) = FALSE, AND(ISNUMBER(W118), W118&gt;=20)))),1,0)</f>
        <v>0</v>
      </c>
      <c r="AG118" s="26">
        <f>IF(AND(AND(AE118=1,AF118=1),AND(ISNUMBER(T118),T118&gt;0)),1,0)</f>
        <v>0</v>
      </c>
      <c r="AH118" s="26">
        <f>IF(AND(AD118=1,AG118=1),1,0)</f>
        <v>0</v>
      </c>
      <c r="AI118" s="38" t="e">
        <v>#N/A</v>
      </c>
    </row>
    <row r="119" spans="1:35" x14ac:dyDescent="0.25">
      <c r="A119" s="24" t="s">
        <v>955</v>
      </c>
      <c r="B119" s="25" t="s">
        <v>956</v>
      </c>
      <c r="C119" s="25" t="s">
        <v>957</v>
      </c>
      <c r="D119" s="25" t="s">
        <v>958</v>
      </c>
      <c r="E119" s="25" t="s">
        <v>959</v>
      </c>
      <c r="F119" s="25" t="s">
        <v>40</v>
      </c>
      <c r="G119" s="25" t="s">
        <v>960</v>
      </c>
      <c r="H119" s="26" t="s">
        <v>961</v>
      </c>
      <c r="I119" s="27" t="s">
        <v>962</v>
      </c>
      <c r="J119" s="25" t="s">
        <v>83</v>
      </c>
      <c r="K119" s="28" t="str">
        <f>IF(AD119&gt;0,"SRSA",IF(AD119&lt;1,"-"))</f>
        <v>SRSA</v>
      </c>
      <c r="L119" s="29" t="s">
        <v>45</v>
      </c>
      <c r="M119" s="28" t="str">
        <f>IF(AG119&gt;0,"RLIS",IF(AG119&lt;1,"-"))</f>
        <v>-</v>
      </c>
      <c r="N119" s="28" t="str">
        <f>IF(AH119&gt;0,"DUAL",IF(AH119&lt;1,"-"))</f>
        <v>-</v>
      </c>
      <c r="O119" s="30"/>
      <c r="P119" s="31"/>
      <c r="Q119" s="24" t="s">
        <v>46</v>
      </c>
      <c r="R119" s="28" t="s">
        <v>47</v>
      </c>
      <c r="S119" s="30" t="s">
        <v>48</v>
      </c>
      <c r="T119" s="32">
        <v>92.02</v>
      </c>
      <c r="U119" s="28" t="s">
        <v>49</v>
      </c>
      <c r="V119" s="30" t="s">
        <v>48</v>
      </c>
      <c r="W119" s="33" t="s">
        <v>85</v>
      </c>
      <c r="X119" s="28" t="s">
        <v>49</v>
      </c>
      <c r="Y119" s="34"/>
      <c r="Z119" s="35">
        <v>3504.02</v>
      </c>
      <c r="AA119" s="36">
        <v>10000</v>
      </c>
      <c r="AB119" s="26">
        <f>IF(OR(S119="YES",TRIM(R119)="YES"),1,0)</f>
        <v>1</v>
      </c>
      <c r="AC119" s="37">
        <f>IF(OR(AND(ISNUMBER(T119),AND(T119&gt;0,T119&lt;600)),AND(ISNUMBER(T119),AND(T119&gt;0,U119="YES"))),1,0)</f>
        <v>1</v>
      </c>
      <c r="AD119" s="37">
        <f>IF(AND(AB119=1,AC119=1),1,0)</f>
        <v>1</v>
      </c>
      <c r="AE119" s="26">
        <f>IF(OR(V119="YES",TRIM(R119)="YES"),1,0)</f>
        <v>1</v>
      </c>
      <c r="AF119" s="26">
        <f>IF(OR(AND(ISNUMBER(Y119),Y119&gt;=20), (AND(ISNUMBER(Y119) = FALSE, AND(ISNUMBER(W119), W119&gt;=20)))),1,0)</f>
        <v>0</v>
      </c>
      <c r="AG119" s="26">
        <f>IF(AND(AND(AE119=1,AF119=1),AND(ISNUMBER(T119),T119&gt;0)),1,0)</f>
        <v>0</v>
      </c>
      <c r="AH119" s="26">
        <f>IF(AND(AD119=1,AG119=1),1,0)</f>
        <v>0</v>
      </c>
      <c r="AI119" s="38" t="e">
        <v>#N/A</v>
      </c>
    </row>
    <row r="120" spans="1:35" x14ac:dyDescent="0.25">
      <c r="A120" s="24" t="s">
        <v>963</v>
      </c>
      <c r="B120" s="25" t="s">
        <v>964</v>
      </c>
      <c r="C120" s="25" t="s">
        <v>965</v>
      </c>
      <c r="D120" s="25" t="s">
        <v>966</v>
      </c>
      <c r="E120" s="25" t="s">
        <v>967</v>
      </c>
      <c r="F120" s="25" t="s">
        <v>40</v>
      </c>
      <c r="G120" s="25" t="s">
        <v>968</v>
      </c>
      <c r="H120" s="26" t="s">
        <v>969</v>
      </c>
      <c r="I120" s="27" t="s">
        <v>970</v>
      </c>
      <c r="J120" s="25" t="s">
        <v>44</v>
      </c>
      <c r="K120" s="28" t="str">
        <f>IF(AD120&gt;0,"SRSA",IF(AD120&lt;1,"-"))</f>
        <v>SRSA</v>
      </c>
      <c r="L120" s="29" t="s">
        <v>45</v>
      </c>
      <c r="M120" s="28" t="str">
        <f>IF(AG120&gt;0,"RLIS",IF(AG120&lt;1,"-"))</f>
        <v>RLIS</v>
      </c>
      <c r="N120" s="28" t="str">
        <f>IF(AH120&gt;0,"DUAL",IF(AH120&lt;1,"-"))</f>
        <v>DUAL</v>
      </c>
      <c r="O120" s="30"/>
      <c r="P120" s="31"/>
      <c r="Q120" s="24" t="s">
        <v>46</v>
      </c>
      <c r="R120" s="28" t="s">
        <v>47</v>
      </c>
      <c r="S120" s="30" t="s">
        <v>48</v>
      </c>
      <c r="T120" s="32">
        <v>305.37</v>
      </c>
      <c r="U120" s="28" t="s">
        <v>49</v>
      </c>
      <c r="V120" s="30" t="s">
        <v>48</v>
      </c>
      <c r="W120" s="33">
        <v>32.417580000000001</v>
      </c>
      <c r="X120" s="28" t="s">
        <v>48</v>
      </c>
      <c r="Y120" s="34"/>
      <c r="Z120" s="35">
        <v>45843.49</v>
      </c>
      <c r="AA120" s="36">
        <v>10000</v>
      </c>
      <c r="AB120" s="26">
        <f>IF(OR(S120="YES",TRIM(R120)="YES"),1,0)</f>
        <v>1</v>
      </c>
      <c r="AC120" s="37">
        <f>IF(OR(AND(ISNUMBER(T120),AND(T120&gt;0,T120&lt;600)),AND(ISNUMBER(T120),AND(T120&gt;0,U120="YES"))),1,0)</f>
        <v>1</v>
      </c>
      <c r="AD120" s="37">
        <f>IF(AND(AB120=1,AC120=1),1,0)</f>
        <v>1</v>
      </c>
      <c r="AE120" s="26">
        <f>IF(OR(V120="YES",TRIM(R120)="YES"),1,0)</f>
        <v>1</v>
      </c>
      <c r="AF120" s="26">
        <f>IF(OR(AND(ISNUMBER(Y120),Y120&gt;=20), (AND(ISNUMBER(Y120) = FALSE, AND(ISNUMBER(W120), W120&gt;=20)))),1,0)</f>
        <v>1</v>
      </c>
      <c r="AG120" s="26">
        <f>IF(AND(AND(AE120=1,AF120=1),AND(ISNUMBER(T120),T120&gt;0)),1,0)</f>
        <v>1</v>
      </c>
      <c r="AH120" s="26">
        <f>IF(AND(AD120=1,AG120=1),1,0)</f>
        <v>1</v>
      </c>
      <c r="AI120" s="38" t="e">
        <v>#N/A</v>
      </c>
    </row>
    <row r="121" spans="1:35" x14ac:dyDescent="0.25">
      <c r="A121" s="24" t="s">
        <v>971</v>
      </c>
      <c r="B121" s="25" t="s">
        <v>972</v>
      </c>
      <c r="C121" s="25" t="s">
        <v>973</v>
      </c>
      <c r="D121" s="25" t="s">
        <v>974</v>
      </c>
      <c r="E121" s="25" t="s">
        <v>975</v>
      </c>
      <c r="F121" s="25" t="s">
        <v>40</v>
      </c>
      <c r="G121" s="25" t="s">
        <v>976</v>
      </c>
      <c r="H121" s="26" t="s">
        <v>812</v>
      </c>
      <c r="I121" s="27" t="s">
        <v>977</v>
      </c>
      <c r="J121" s="25" t="s">
        <v>44</v>
      </c>
      <c r="K121" s="28" t="str">
        <f>IF(AD121&gt;0,"SRSA",IF(AD121&lt;1,"-"))</f>
        <v>SRSA</v>
      </c>
      <c r="L121" s="29" t="s">
        <v>45</v>
      </c>
      <c r="M121" s="28" t="str">
        <f>IF(AG121&gt;0,"RLIS",IF(AG121&lt;1,"-"))</f>
        <v>-</v>
      </c>
      <c r="N121" s="28" t="str">
        <f>IF(AH121&gt;0,"DUAL",IF(AH121&lt;1,"-"))</f>
        <v>-</v>
      </c>
      <c r="O121" s="30"/>
      <c r="P121" s="31"/>
      <c r="Q121" s="24" t="s">
        <v>66</v>
      </c>
      <c r="R121" s="28" t="s">
        <v>47</v>
      </c>
      <c r="S121" s="30" t="s">
        <v>48</v>
      </c>
      <c r="T121" s="32">
        <v>468.72</v>
      </c>
      <c r="U121" s="28" t="s">
        <v>49</v>
      </c>
      <c r="V121" s="30" t="s">
        <v>48</v>
      </c>
      <c r="W121" s="33">
        <v>15.29968</v>
      </c>
      <c r="X121" s="28" t="s">
        <v>49</v>
      </c>
      <c r="Y121" s="34"/>
      <c r="Z121" s="35">
        <v>37008.730000000003</v>
      </c>
      <c r="AA121" s="36">
        <v>10000</v>
      </c>
      <c r="AB121" s="26">
        <f>IF(OR(S121="YES",TRIM(R121)="YES"),1,0)</f>
        <v>1</v>
      </c>
      <c r="AC121" s="37">
        <f>IF(OR(AND(ISNUMBER(T121),AND(T121&gt;0,T121&lt;600)),AND(ISNUMBER(T121),AND(T121&gt;0,U121="YES"))),1,0)</f>
        <v>1</v>
      </c>
      <c r="AD121" s="37">
        <f>IF(AND(AB121=1,AC121=1),1,0)</f>
        <v>1</v>
      </c>
      <c r="AE121" s="26">
        <f>IF(OR(V121="YES",TRIM(R121)="YES"),1,0)</f>
        <v>1</v>
      </c>
      <c r="AF121" s="26">
        <f>IF(OR(AND(ISNUMBER(Y121),Y121&gt;=20), (AND(ISNUMBER(Y121) = FALSE, AND(ISNUMBER(W121), W121&gt;=20)))),1,0)</f>
        <v>0</v>
      </c>
      <c r="AG121" s="26">
        <f>IF(AND(AND(AE121=1,AF121=1),AND(ISNUMBER(T121),T121&gt;0)),1,0)</f>
        <v>0</v>
      </c>
      <c r="AH121" s="26">
        <f>IF(AND(AD121=1,AG121=1),1,0)</f>
        <v>0</v>
      </c>
      <c r="AI121" s="38" t="e">
        <v>#N/A</v>
      </c>
    </row>
    <row r="122" spans="1:35" x14ac:dyDescent="0.25">
      <c r="A122" s="24" t="s">
        <v>978</v>
      </c>
      <c r="B122" s="25" t="s">
        <v>979</v>
      </c>
      <c r="C122" s="25" t="s">
        <v>980</v>
      </c>
      <c r="D122" s="25" t="s">
        <v>981</v>
      </c>
      <c r="E122" s="25" t="s">
        <v>982</v>
      </c>
      <c r="F122" s="25" t="s">
        <v>40</v>
      </c>
      <c r="G122" s="25" t="s">
        <v>983</v>
      </c>
      <c r="H122" s="26" t="s">
        <v>984</v>
      </c>
      <c r="I122" s="27" t="s">
        <v>985</v>
      </c>
      <c r="J122" s="25" t="s">
        <v>44</v>
      </c>
      <c r="K122" s="28" t="str">
        <f>IF(AD122&gt;0,"SRSA",IF(AD122&lt;1,"-"))</f>
        <v>SRSA</v>
      </c>
      <c r="L122" s="29" t="s">
        <v>45</v>
      </c>
      <c r="M122" s="28" t="str">
        <f>IF(AG122&gt;0,"RLIS",IF(AG122&lt;1,"-"))</f>
        <v>RLIS</v>
      </c>
      <c r="N122" s="28" t="str">
        <f>IF(AH122&gt;0,"DUAL",IF(AH122&lt;1,"-"))</f>
        <v>DUAL</v>
      </c>
      <c r="O122" s="30"/>
      <c r="P122" s="31"/>
      <c r="Q122" s="24" t="s">
        <v>46</v>
      </c>
      <c r="R122" s="28" t="s">
        <v>47</v>
      </c>
      <c r="S122" s="30" t="s">
        <v>48</v>
      </c>
      <c r="T122" s="32">
        <v>567.55999999999995</v>
      </c>
      <c r="U122" s="28" t="s">
        <v>49</v>
      </c>
      <c r="V122" s="30" t="s">
        <v>48</v>
      </c>
      <c r="W122" s="33">
        <v>20.892489999999999</v>
      </c>
      <c r="X122" s="28" t="s">
        <v>48</v>
      </c>
      <c r="Y122" s="34"/>
      <c r="Z122" s="35">
        <v>67107.37</v>
      </c>
      <c r="AA122" s="36">
        <v>10000</v>
      </c>
      <c r="AB122" s="26">
        <f>IF(OR(S122="YES",TRIM(R122)="YES"),1,0)</f>
        <v>1</v>
      </c>
      <c r="AC122" s="37">
        <f>IF(OR(AND(ISNUMBER(T122),AND(T122&gt;0,T122&lt;600)),AND(ISNUMBER(T122),AND(T122&gt;0,U122="YES"))),1,0)</f>
        <v>1</v>
      </c>
      <c r="AD122" s="37">
        <f>IF(AND(AB122=1,AC122=1),1,0)</f>
        <v>1</v>
      </c>
      <c r="AE122" s="26">
        <f>IF(OR(V122="YES",TRIM(R122)="YES"),1,0)</f>
        <v>1</v>
      </c>
      <c r="AF122" s="26">
        <f>IF(OR(AND(ISNUMBER(Y122),Y122&gt;=20), (AND(ISNUMBER(Y122) = FALSE, AND(ISNUMBER(W122), W122&gt;=20)))),1,0)</f>
        <v>1</v>
      </c>
      <c r="AG122" s="26">
        <f>IF(AND(AND(AE122=1,AF122=1),AND(ISNUMBER(T122),T122&gt;0)),1,0)</f>
        <v>1</v>
      </c>
      <c r="AH122" s="26">
        <f>IF(AND(AD122=1,AG122=1),1,0)</f>
        <v>1</v>
      </c>
      <c r="AI122" s="38" t="e">
        <v>#N/A</v>
      </c>
    </row>
    <row r="123" spans="1:35" x14ac:dyDescent="0.25">
      <c r="A123" s="24" t="s">
        <v>986</v>
      </c>
      <c r="B123" s="25" t="s">
        <v>987</v>
      </c>
      <c r="C123" s="25" t="s">
        <v>988</v>
      </c>
      <c r="D123" s="25" t="s">
        <v>989</v>
      </c>
      <c r="E123" s="25" t="s">
        <v>990</v>
      </c>
      <c r="F123" s="25" t="s">
        <v>40</v>
      </c>
      <c r="G123" s="25" t="s">
        <v>991</v>
      </c>
      <c r="H123" s="26" t="s">
        <v>992</v>
      </c>
      <c r="I123" s="27" t="s">
        <v>993</v>
      </c>
      <c r="J123" s="25" t="s">
        <v>44</v>
      </c>
      <c r="K123" s="28" t="str">
        <f>IF(AD123&gt;0,"SRSA",IF(AD123&lt;1,"-"))</f>
        <v>SRSA</v>
      </c>
      <c r="L123" s="29" t="s">
        <v>45</v>
      </c>
      <c r="M123" s="28" t="str">
        <f>IF(AG123&gt;0,"RLIS",IF(AG123&lt;1,"-"))</f>
        <v>-</v>
      </c>
      <c r="N123" s="28" t="str">
        <f>IF(AH123&gt;0,"DUAL",IF(AH123&lt;1,"-"))</f>
        <v>-</v>
      </c>
      <c r="O123" s="30"/>
      <c r="P123" s="31"/>
      <c r="Q123" s="24" t="s">
        <v>66</v>
      </c>
      <c r="R123" s="28" t="s">
        <v>47</v>
      </c>
      <c r="S123" s="30" t="s">
        <v>48</v>
      </c>
      <c r="T123" s="32">
        <v>473.21</v>
      </c>
      <c r="U123" s="28" t="s">
        <v>49</v>
      </c>
      <c r="V123" s="30" t="s">
        <v>48</v>
      </c>
      <c r="W123" s="33">
        <v>14.99014</v>
      </c>
      <c r="X123" s="28" t="s">
        <v>49</v>
      </c>
      <c r="Y123" s="34"/>
      <c r="Z123" s="35">
        <v>27645.38</v>
      </c>
      <c r="AA123" s="36">
        <v>10000</v>
      </c>
      <c r="AB123" s="26">
        <f>IF(OR(S123="YES",TRIM(R123)="YES"),1,0)</f>
        <v>1</v>
      </c>
      <c r="AC123" s="37">
        <f>IF(OR(AND(ISNUMBER(T123),AND(T123&gt;0,T123&lt;600)),AND(ISNUMBER(T123),AND(T123&gt;0,U123="YES"))),1,0)</f>
        <v>1</v>
      </c>
      <c r="AD123" s="37">
        <f>IF(AND(AB123=1,AC123=1),1,0)</f>
        <v>1</v>
      </c>
      <c r="AE123" s="26">
        <f>IF(OR(V123="YES",TRIM(R123)="YES"),1,0)</f>
        <v>1</v>
      </c>
      <c r="AF123" s="26">
        <f>IF(OR(AND(ISNUMBER(Y123),Y123&gt;=20), (AND(ISNUMBER(Y123) = FALSE, AND(ISNUMBER(W123), W123&gt;=20)))),1,0)</f>
        <v>0</v>
      </c>
      <c r="AG123" s="26">
        <f>IF(AND(AND(AE123=1,AF123=1),AND(ISNUMBER(T123),T123&gt;0)),1,0)</f>
        <v>0</v>
      </c>
      <c r="AH123" s="26">
        <f>IF(AND(AD123=1,AG123=1),1,0)</f>
        <v>0</v>
      </c>
      <c r="AI123" s="38" t="e">
        <v>#N/A</v>
      </c>
    </row>
    <row r="124" spans="1:35" x14ac:dyDescent="0.25">
      <c r="A124" s="24" t="s">
        <v>994</v>
      </c>
      <c r="B124" s="25" t="s">
        <v>995</v>
      </c>
      <c r="C124" s="25" t="s">
        <v>996</v>
      </c>
      <c r="D124" s="25" t="s">
        <v>997</v>
      </c>
      <c r="E124" s="25" t="s">
        <v>998</v>
      </c>
      <c r="F124" s="25" t="s">
        <v>40</v>
      </c>
      <c r="G124" s="25" t="s">
        <v>999</v>
      </c>
      <c r="H124" s="26" t="s">
        <v>1000</v>
      </c>
      <c r="I124" s="27" t="s">
        <v>1001</v>
      </c>
      <c r="J124" s="25" t="s">
        <v>83</v>
      </c>
      <c r="K124" s="28" t="str">
        <f>IF(AD124&gt;0,"SRSA",IF(AD124&lt;1,"-"))</f>
        <v>SRSA</v>
      </c>
      <c r="L124" s="29" t="s">
        <v>45</v>
      </c>
      <c r="M124" s="28" t="str">
        <f>IF(AG124&gt;0,"RLIS",IF(AG124&lt;1,"-"))</f>
        <v>-</v>
      </c>
      <c r="N124" s="28" t="str">
        <f>IF(AH124&gt;0,"DUAL",IF(AH124&lt;1,"-"))</f>
        <v>-</v>
      </c>
      <c r="O124" s="30"/>
      <c r="P124" s="31"/>
      <c r="Q124" s="24" t="s">
        <v>46</v>
      </c>
      <c r="R124" s="28" t="s">
        <v>47</v>
      </c>
      <c r="S124" s="30" t="s">
        <v>48</v>
      </c>
      <c r="T124" s="32">
        <v>22.01</v>
      </c>
      <c r="U124" s="28" t="s">
        <v>48</v>
      </c>
      <c r="V124" s="30" t="s">
        <v>48</v>
      </c>
      <c r="W124" s="33" t="s">
        <v>85</v>
      </c>
      <c r="X124" s="28" t="s">
        <v>49</v>
      </c>
      <c r="Y124" s="34"/>
      <c r="Z124" s="35">
        <v>2959.14</v>
      </c>
      <c r="AA124" s="36">
        <v>10000</v>
      </c>
      <c r="AB124" s="26">
        <f>IF(OR(S124="YES",TRIM(R124)="YES"),1,0)</f>
        <v>1</v>
      </c>
      <c r="AC124" s="37">
        <f>IF(OR(AND(ISNUMBER(T124),AND(T124&gt;0,T124&lt;600)),AND(ISNUMBER(T124),AND(T124&gt;0,U124="YES"))),1,0)</f>
        <v>1</v>
      </c>
      <c r="AD124" s="37">
        <f>IF(AND(AB124=1,AC124=1),1,0)</f>
        <v>1</v>
      </c>
      <c r="AE124" s="26">
        <f>IF(OR(V124="YES",TRIM(R124)="YES"),1,0)</f>
        <v>1</v>
      </c>
      <c r="AF124" s="26">
        <f>IF(OR(AND(ISNUMBER(Y124),Y124&gt;=20), (AND(ISNUMBER(Y124) = FALSE, AND(ISNUMBER(W124), W124&gt;=20)))),1,0)</f>
        <v>0</v>
      </c>
      <c r="AG124" s="26">
        <f>IF(AND(AND(AE124=1,AF124=1),AND(ISNUMBER(T124),T124&gt;0)),1,0)</f>
        <v>0</v>
      </c>
      <c r="AH124" s="26">
        <f>IF(AND(AD124=1,AG124=1),1,0)</f>
        <v>0</v>
      </c>
      <c r="AI124" s="38" t="e">
        <v>#N/A</v>
      </c>
    </row>
    <row r="125" spans="1:35" x14ac:dyDescent="0.25">
      <c r="A125" s="24" t="s">
        <v>1002</v>
      </c>
      <c r="B125" s="25" t="s">
        <v>1003</v>
      </c>
      <c r="C125" s="25" t="s">
        <v>1004</v>
      </c>
      <c r="D125" s="25" t="s">
        <v>1005</v>
      </c>
      <c r="E125" s="25" t="s">
        <v>1006</v>
      </c>
      <c r="F125" s="25" t="s">
        <v>40</v>
      </c>
      <c r="G125" s="25" t="s">
        <v>1007</v>
      </c>
      <c r="H125" s="26" t="s">
        <v>1008</v>
      </c>
      <c r="I125" s="27" t="s">
        <v>1009</v>
      </c>
      <c r="J125" s="25" t="s">
        <v>44</v>
      </c>
      <c r="K125" s="28" t="str">
        <f>IF(AD125&gt;0,"SRSA",IF(AD125&lt;1,"-"))</f>
        <v>SRSA</v>
      </c>
      <c r="L125" s="29" t="s">
        <v>45</v>
      </c>
      <c r="M125" s="28" t="str">
        <f>IF(AG125&gt;0,"RLIS",IF(AG125&lt;1,"-"))</f>
        <v>-</v>
      </c>
      <c r="N125" s="28" t="str">
        <f>IF(AH125&gt;0,"DUAL",IF(AH125&lt;1,"-"))</f>
        <v>-</v>
      </c>
      <c r="O125" s="30"/>
      <c r="P125" s="31"/>
      <c r="Q125" s="24" t="s">
        <v>46</v>
      </c>
      <c r="R125" s="28" t="s">
        <v>47</v>
      </c>
      <c r="S125" s="30" t="s">
        <v>48</v>
      </c>
      <c r="T125" s="32">
        <v>535.1</v>
      </c>
      <c r="U125" s="28" t="s">
        <v>49</v>
      </c>
      <c r="V125" s="30" t="s">
        <v>48</v>
      </c>
      <c r="W125" s="33">
        <v>12.10191</v>
      </c>
      <c r="X125" s="28" t="s">
        <v>49</v>
      </c>
      <c r="Y125" s="34"/>
      <c r="Z125" s="35">
        <v>22731.94</v>
      </c>
      <c r="AA125" s="36">
        <v>10000</v>
      </c>
      <c r="AB125" s="26">
        <f>IF(OR(S125="YES",TRIM(R125)="YES"),1,0)</f>
        <v>1</v>
      </c>
      <c r="AC125" s="37">
        <f>IF(OR(AND(ISNUMBER(T125),AND(T125&gt;0,T125&lt;600)),AND(ISNUMBER(T125),AND(T125&gt;0,U125="YES"))),1,0)</f>
        <v>1</v>
      </c>
      <c r="AD125" s="37">
        <f>IF(AND(AB125=1,AC125=1),1,0)</f>
        <v>1</v>
      </c>
      <c r="AE125" s="26">
        <f>IF(OR(V125="YES",TRIM(R125)="YES"),1,0)</f>
        <v>1</v>
      </c>
      <c r="AF125" s="26">
        <f>IF(OR(AND(ISNUMBER(Y125),Y125&gt;=20), (AND(ISNUMBER(Y125) = FALSE, AND(ISNUMBER(W125), W125&gt;=20)))),1,0)</f>
        <v>0</v>
      </c>
      <c r="AG125" s="26">
        <f>IF(AND(AND(AE125=1,AF125=1),AND(ISNUMBER(T125),T125&gt;0)),1,0)</f>
        <v>0</v>
      </c>
      <c r="AH125" s="26">
        <f>IF(AND(AD125=1,AG125=1),1,0)</f>
        <v>0</v>
      </c>
      <c r="AI125" s="38" t="e">
        <v>#N/A</v>
      </c>
    </row>
    <row r="126" spans="1:35" x14ac:dyDescent="0.25">
      <c r="A126" s="24" t="s">
        <v>1010</v>
      </c>
      <c r="B126" s="25" t="s">
        <v>1011</v>
      </c>
      <c r="C126" s="25" t="s">
        <v>1012</v>
      </c>
      <c r="D126" s="25" t="s">
        <v>1013</v>
      </c>
      <c r="E126" s="25" t="s">
        <v>1014</v>
      </c>
      <c r="F126" s="25" t="s">
        <v>40</v>
      </c>
      <c r="G126" s="25" t="s">
        <v>1015</v>
      </c>
      <c r="H126" s="26" t="s">
        <v>1016</v>
      </c>
      <c r="I126" s="27" t="s">
        <v>1017</v>
      </c>
      <c r="J126" s="25" t="s">
        <v>83</v>
      </c>
      <c r="K126" s="28" t="str">
        <f>IF(AD126&gt;0,"SRSA",IF(AD126&lt;1,"-"))</f>
        <v>SRSA</v>
      </c>
      <c r="L126" s="29" t="s">
        <v>45</v>
      </c>
      <c r="M126" s="28" t="str">
        <f>IF(AG126&gt;0,"RLIS",IF(AG126&lt;1,"-"))</f>
        <v>-</v>
      </c>
      <c r="N126" s="28" t="str">
        <f>IF(AH126&gt;0,"DUAL",IF(AH126&lt;1,"-"))</f>
        <v>-</v>
      </c>
      <c r="O126" s="30"/>
      <c r="P126" s="31"/>
      <c r="Q126" s="24" t="s">
        <v>66</v>
      </c>
      <c r="R126" s="28" t="s">
        <v>47</v>
      </c>
      <c r="S126" s="30" t="s">
        <v>48</v>
      </c>
      <c r="T126" s="32">
        <v>32.090000000000003</v>
      </c>
      <c r="U126" s="28" t="s">
        <v>49</v>
      </c>
      <c r="V126" s="30" t="s">
        <v>48</v>
      </c>
      <c r="W126" s="33" t="s">
        <v>85</v>
      </c>
      <c r="X126" s="28" t="s">
        <v>49</v>
      </c>
      <c r="Y126" s="34"/>
      <c r="Z126" s="35">
        <v>3427.07</v>
      </c>
      <c r="AA126" s="36">
        <v>10000</v>
      </c>
      <c r="AB126" s="26">
        <f>IF(OR(S126="YES",TRIM(R126)="YES"),1,0)</f>
        <v>1</v>
      </c>
      <c r="AC126" s="37">
        <f>IF(OR(AND(ISNUMBER(T126),AND(T126&gt;0,T126&lt;600)),AND(ISNUMBER(T126),AND(T126&gt;0,U126="YES"))),1,0)</f>
        <v>1</v>
      </c>
      <c r="AD126" s="37">
        <f>IF(AND(AB126=1,AC126=1),1,0)</f>
        <v>1</v>
      </c>
      <c r="AE126" s="26">
        <f>IF(OR(V126="YES",TRIM(R126)="YES"),1,0)</f>
        <v>1</v>
      </c>
      <c r="AF126" s="26">
        <f>IF(OR(AND(ISNUMBER(Y126),Y126&gt;=20), (AND(ISNUMBER(Y126) = FALSE, AND(ISNUMBER(W126), W126&gt;=20)))),1,0)</f>
        <v>0</v>
      </c>
      <c r="AG126" s="26">
        <f>IF(AND(AND(AE126=1,AF126=1),AND(ISNUMBER(T126),T126&gt;0)),1,0)</f>
        <v>0</v>
      </c>
      <c r="AH126" s="26">
        <f>IF(AND(AD126=1,AG126=1),1,0)</f>
        <v>0</v>
      </c>
      <c r="AI126" s="38" t="e">
        <v>#N/A</v>
      </c>
    </row>
    <row r="127" spans="1:35" x14ac:dyDescent="0.25">
      <c r="A127" s="24" t="s">
        <v>1018</v>
      </c>
      <c r="B127" s="25" t="s">
        <v>1019</v>
      </c>
      <c r="C127" s="25" t="s">
        <v>1020</v>
      </c>
      <c r="D127" s="25" t="s">
        <v>1021</v>
      </c>
      <c r="E127" s="25" t="s">
        <v>1022</v>
      </c>
      <c r="F127" s="25" t="s">
        <v>40</v>
      </c>
      <c r="G127" s="25" t="s">
        <v>1023</v>
      </c>
      <c r="H127" s="26" t="s">
        <v>142</v>
      </c>
      <c r="I127" s="27" t="s">
        <v>1024</v>
      </c>
      <c r="J127" s="25" t="s">
        <v>44</v>
      </c>
      <c r="K127" s="28" t="str">
        <f>IF(AD127&gt;0,"SRSA",IF(AD127&lt;1,"-"))</f>
        <v>SRSA</v>
      </c>
      <c r="L127" s="29" t="s">
        <v>45</v>
      </c>
      <c r="M127" s="28" t="str">
        <f>IF(AG127&gt;0,"RLIS",IF(AG127&lt;1,"-"))</f>
        <v>RLIS</v>
      </c>
      <c r="N127" s="28" t="str">
        <f>IF(AH127&gt;0,"DUAL",IF(AH127&lt;1,"-"))</f>
        <v>DUAL</v>
      </c>
      <c r="O127" s="30"/>
      <c r="P127" s="31"/>
      <c r="Q127" s="24" t="s">
        <v>46</v>
      </c>
      <c r="R127" s="28" t="s">
        <v>47</v>
      </c>
      <c r="S127" s="30" t="s">
        <v>48</v>
      </c>
      <c r="T127" s="32">
        <v>50.41</v>
      </c>
      <c r="U127" s="28" t="s">
        <v>49</v>
      </c>
      <c r="V127" s="30" t="s">
        <v>48</v>
      </c>
      <c r="W127" s="33">
        <v>36.708860000000001</v>
      </c>
      <c r="X127" s="28" t="s">
        <v>48</v>
      </c>
      <c r="Y127" s="34"/>
      <c r="Z127" s="35">
        <v>9497.0400000000009</v>
      </c>
      <c r="AA127" s="36">
        <v>10000</v>
      </c>
      <c r="AB127" s="26">
        <f>IF(OR(S127="YES",TRIM(R127)="YES"),1,0)</f>
        <v>1</v>
      </c>
      <c r="AC127" s="37">
        <f>IF(OR(AND(ISNUMBER(T127),AND(T127&gt;0,T127&lt;600)),AND(ISNUMBER(T127),AND(T127&gt;0,U127="YES"))),1,0)</f>
        <v>1</v>
      </c>
      <c r="AD127" s="37">
        <f>IF(AND(AB127=1,AC127=1),1,0)</f>
        <v>1</v>
      </c>
      <c r="AE127" s="26">
        <f>IF(OR(V127="YES",TRIM(R127)="YES"),1,0)</f>
        <v>1</v>
      </c>
      <c r="AF127" s="26">
        <f>IF(OR(AND(ISNUMBER(Y127),Y127&gt;=20), (AND(ISNUMBER(Y127) = FALSE, AND(ISNUMBER(W127), W127&gt;=20)))),1,0)</f>
        <v>1</v>
      </c>
      <c r="AG127" s="26">
        <f>IF(AND(AND(AE127=1,AF127=1),AND(ISNUMBER(T127),T127&gt;0)),1,0)</f>
        <v>1</v>
      </c>
      <c r="AH127" s="26">
        <f>IF(AND(AD127=1,AG127=1),1,0)</f>
        <v>1</v>
      </c>
      <c r="AI127" s="38" t="e">
        <v>#N/A</v>
      </c>
    </row>
    <row r="128" spans="1:35" x14ac:dyDescent="0.25">
      <c r="A128" s="24" t="s">
        <v>1025</v>
      </c>
      <c r="B128" s="25" t="s">
        <v>1026</v>
      </c>
      <c r="C128" s="25" t="s">
        <v>1027</v>
      </c>
      <c r="D128" s="25" t="s">
        <v>1028</v>
      </c>
      <c r="E128" s="25" t="s">
        <v>79</v>
      </c>
      <c r="F128" s="25" t="s">
        <v>40</v>
      </c>
      <c r="G128" s="25" t="s">
        <v>80</v>
      </c>
      <c r="H128" s="26" t="s">
        <v>1029</v>
      </c>
      <c r="I128" s="27" t="s">
        <v>1030</v>
      </c>
      <c r="J128" s="25" t="s">
        <v>83</v>
      </c>
      <c r="K128" s="28" t="str">
        <f>IF(AD128&gt;0,"SRSA",IF(AD128&lt;1,"-"))</f>
        <v>SRSA</v>
      </c>
      <c r="L128" s="29" t="s">
        <v>45</v>
      </c>
      <c r="M128" s="28" t="str">
        <f>IF(AG128&gt;0,"RLIS",IF(AG128&lt;1,"-"))</f>
        <v>-</v>
      </c>
      <c r="N128" s="28" t="str">
        <f>IF(AH128&gt;0,"DUAL",IF(AH128&lt;1,"-"))</f>
        <v>-</v>
      </c>
      <c r="O128" s="30"/>
      <c r="P128" s="31"/>
      <c r="Q128" s="24" t="s">
        <v>66</v>
      </c>
      <c r="R128" s="28" t="s">
        <v>47</v>
      </c>
      <c r="S128" s="30" t="s">
        <v>48</v>
      </c>
      <c r="T128" s="32">
        <v>172.53</v>
      </c>
      <c r="U128" s="28" t="s">
        <v>49</v>
      </c>
      <c r="V128" s="30" t="s">
        <v>48</v>
      </c>
      <c r="W128" s="33" t="s">
        <v>85</v>
      </c>
      <c r="X128" s="28" t="s">
        <v>49</v>
      </c>
      <c r="Y128" s="34"/>
      <c r="Z128" s="35">
        <v>1275.98</v>
      </c>
      <c r="AA128" s="36">
        <v>10000</v>
      </c>
      <c r="AB128" s="26">
        <f>IF(OR(S128="YES",TRIM(R128)="YES"),1,0)</f>
        <v>1</v>
      </c>
      <c r="AC128" s="37">
        <f>IF(OR(AND(ISNUMBER(T128),AND(T128&gt;0,T128&lt;600)),AND(ISNUMBER(T128),AND(T128&gt;0,U128="YES"))),1,0)</f>
        <v>1</v>
      </c>
      <c r="AD128" s="37">
        <f>IF(AND(AB128=1,AC128=1),1,0)</f>
        <v>1</v>
      </c>
      <c r="AE128" s="26">
        <f>IF(OR(V128="YES",TRIM(R128)="YES"),1,0)</f>
        <v>1</v>
      </c>
      <c r="AF128" s="26">
        <f>IF(OR(AND(ISNUMBER(Y128),Y128&gt;=20), (AND(ISNUMBER(Y128) = FALSE, AND(ISNUMBER(W128), W128&gt;=20)))),1,0)</f>
        <v>0</v>
      </c>
      <c r="AG128" s="26">
        <f>IF(AND(AND(AE128=1,AF128=1),AND(ISNUMBER(T128),T128&gt;0)),1,0)</f>
        <v>0</v>
      </c>
      <c r="AH128" s="26">
        <f>IF(AND(AD128=1,AG128=1),1,0)</f>
        <v>0</v>
      </c>
      <c r="AI128" s="38" t="e">
        <v>#N/A</v>
      </c>
    </row>
    <row r="129" spans="1:35" x14ac:dyDescent="0.25">
      <c r="A129" s="24" t="s">
        <v>1031</v>
      </c>
      <c r="B129" s="25" t="s">
        <v>1032</v>
      </c>
      <c r="C129" s="25" t="s">
        <v>1033</v>
      </c>
      <c r="D129" s="25" t="s">
        <v>1034</v>
      </c>
      <c r="E129" s="25" t="s">
        <v>1035</v>
      </c>
      <c r="F129" s="25" t="s">
        <v>40</v>
      </c>
      <c r="G129" s="25" t="s">
        <v>1036</v>
      </c>
      <c r="H129" s="26" t="s">
        <v>1037</v>
      </c>
      <c r="I129" s="27" t="s">
        <v>1038</v>
      </c>
      <c r="J129" s="25" t="s">
        <v>44</v>
      </c>
      <c r="K129" s="28" t="str">
        <f>IF(AD129&gt;0,"SRSA",IF(AD129&lt;1,"-"))</f>
        <v>SRSA</v>
      </c>
      <c r="L129" s="29" t="s">
        <v>45</v>
      </c>
      <c r="M129" s="28" t="str">
        <f>IF(AG129&gt;0,"RLIS",IF(AG129&lt;1,"-"))</f>
        <v>-</v>
      </c>
      <c r="N129" s="28" t="str">
        <f>IF(AH129&gt;0,"DUAL",IF(AH129&lt;1,"-"))</f>
        <v>-</v>
      </c>
      <c r="O129" s="30"/>
      <c r="P129" s="31"/>
      <c r="Q129" s="24" t="s">
        <v>46</v>
      </c>
      <c r="R129" s="28" t="s">
        <v>47</v>
      </c>
      <c r="S129" s="30" t="s">
        <v>48</v>
      </c>
      <c r="T129" s="32">
        <v>361.23</v>
      </c>
      <c r="U129" s="28" t="s">
        <v>48</v>
      </c>
      <c r="V129" s="30" t="s">
        <v>48</v>
      </c>
      <c r="W129" s="33">
        <v>12.637359999999999</v>
      </c>
      <c r="X129" s="28" t="s">
        <v>49</v>
      </c>
      <c r="Y129" s="34"/>
      <c r="Z129" s="35">
        <v>18504.37</v>
      </c>
      <c r="AA129" s="36">
        <v>10000</v>
      </c>
      <c r="AB129" s="26">
        <f>IF(OR(S129="YES",TRIM(R129)="YES"),1,0)</f>
        <v>1</v>
      </c>
      <c r="AC129" s="37">
        <f>IF(OR(AND(ISNUMBER(T129),AND(T129&gt;0,T129&lt;600)),AND(ISNUMBER(T129),AND(T129&gt;0,U129="YES"))),1,0)</f>
        <v>1</v>
      </c>
      <c r="AD129" s="37">
        <f>IF(AND(AB129=1,AC129=1),1,0)</f>
        <v>1</v>
      </c>
      <c r="AE129" s="26">
        <f>IF(OR(V129="YES",TRIM(R129)="YES"),1,0)</f>
        <v>1</v>
      </c>
      <c r="AF129" s="26">
        <f>IF(OR(AND(ISNUMBER(Y129),Y129&gt;=20), (AND(ISNUMBER(Y129) = FALSE, AND(ISNUMBER(W129), W129&gt;=20)))),1,0)</f>
        <v>0</v>
      </c>
      <c r="AG129" s="26">
        <f>IF(AND(AND(AE129=1,AF129=1),AND(ISNUMBER(T129),T129&gt;0)),1,0)</f>
        <v>0</v>
      </c>
      <c r="AH129" s="26">
        <f>IF(AND(AD129=1,AG129=1),1,0)</f>
        <v>0</v>
      </c>
      <c r="AI129" s="38" t="e">
        <v>#N/A</v>
      </c>
    </row>
    <row r="130" spans="1:35" x14ac:dyDescent="0.25">
      <c r="A130" s="24" t="s">
        <v>1039</v>
      </c>
      <c r="B130" s="25" t="s">
        <v>1040</v>
      </c>
      <c r="C130" s="25" t="s">
        <v>1041</v>
      </c>
      <c r="D130" s="25" t="s">
        <v>1042</v>
      </c>
      <c r="E130" s="25" t="s">
        <v>1043</v>
      </c>
      <c r="F130" s="25" t="s">
        <v>40</v>
      </c>
      <c r="G130" s="25" t="s">
        <v>1044</v>
      </c>
      <c r="H130" s="26" t="s">
        <v>1045</v>
      </c>
      <c r="I130" s="27" t="s">
        <v>1046</v>
      </c>
      <c r="J130" s="25" t="s">
        <v>44</v>
      </c>
      <c r="K130" s="28" t="str">
        <f>IF(AD130&gt;0,"SRSA",IF(AD130&lt;1,"-"))</f>
        <v>SRSA</v>
      </c>
      <c r="L130" s="29" t="s">
        <v>45</v>
      </c>
      <c r="M130" s="28" t="str">
        <f>IF(AG130&gt;0,"RLIS",IF(AG130&lt;1,"-"))</f>
        <v>-</v>
      </c>
      <c r="N130" s="28" t="str">
        <f>IF(AH130&gt;0,"DUAL",IF(AH130&lt;1,"-"))</f>
        <v>-</v>
      </c>
      <c r="O130" s="30"/>
      <c r="P130" s="31"/>
      <c r="Q130" s="24" t="s">
        <v>46</v>
      </c>
      <c r="R130" s="28" t="s">
        <v>47</v>
      </c>
      <c r="S130" s="30" t="s">
        <v>48</v>
      </c>
      <c r="T130" s="32">
        <v>337.92</v>
      </c>
      <c r="U130" s="28" t="s">
        <v>48</v>
      </c>
      <c r="V130" s="30" t="s">
        <v>48</v>
      </c>
      <c r="W130" s="33">
        <v>10.81081</v>
      </c>
      <c r="X130" s="28" t="s">
        <v>49</v>
      </c>
      <c r="Y130" s="34"/>
      <c r="Z130" s="35">
        <v>18857.72</v>
      </c>
      <c r="AA130" s="36">
        <v>10000</v>
      </c>
      <c r="AB130" s="26">
        <f>IF(OR(S130="YES",TRIM(R130)="YES"),1,0)</f>
        <v>1</v>
      </c>
      <c r="AC130" s="37">
        <f>IF(OR(AND(ISNUMBER(T130),AND(T130&gt;0,T130&lt;600)),AND(ISNUMBER(T130),AND(T130&gt;0,U130="YES"))),1,0)</f>
        <v>1</v>
      </c>
      <c r="AD130" s="37">
        <f>IF(AND(AB130=1,AC130=1),1,0)</f>
        <v>1</v>
      </c>
      <c r="AE130" s="26">
        <f>IF(OR(V130="YES",TRIM(R130)="YES"),1,0)</f>
        <v>1</v>
      </c>
      <c r="AF130" s="26">
        <f>IF(OR(AND(ISNUMBER(Y130),Y130&gt;=20), (AND(ISNUMBER(Y130) = FALSE, AND(ISNUMBER(W130), W130&gt;=20)))),1,0)</f>
        <v>0</v>
      </c>
      <c r="AG130" s="26">
        <f>IF(AND(AND(AE130=1,AF130=1),AND(ISNUMBER(T130),T130&gt;0)),1,0)</f>
        <v>0</v>
      </c>
      <c r="AH130" s="26">
        <f>IF(AND(AD130=1,AG130=1),1,0)</f>
        <v>0</v>
      </c>
      <c r="AI130" s="38" t="e">
        <v>#N/A</v>
      </c>
    </row>
    <row r="131" spans="1:35" x14ac:dyDescent="0.25">
      <c r="A131" s="24" t="s">
        <v>1047</v>
      </c>
      <c r="B131" s="25" t="s">
        <v>1048</v>
      </c>
      <c r="C131" s="25" t="s">
        <v>1049</v>
      </c>
      <c r="D131" s="25" t="s">
        <v>1050</v>
      </c>
      <c r="E131" s="25" t="s">
        <v>1051</v>
      </c>
      <c r="F131" s="25" t="s">
        <v>40</v>
      </c>
      <c r="G131" s="25" t="s">
        <v>1052</v>
      </c>
      <c r="H131" s="26" t="s">
        <v>1053</v>
      </c>
      <c r="I131" s="27" t="s">
        <v>1054</v>
      </c>
      <c r="J131" s="25" t="s">
        <v>44</v>
      </c>
      <c r="K131" s="28" t="str">
        <f>IF(AD131&gt;0,"SRSA",IF(AD131&lt;1,"-"))</f>
        <v>-</v>
      </c>
      <c r="L131" s="29" t="s">
        <v>45</v>
      </c>
      <c r="M131" s="28" t="str">
        <f>IF(AG131&gt;0,"RLIS",IF(AG131&lt;1,"-"))</f>
        <v>RLIS</v>
      </c>
      <c r="N131" s="28" t="str">
        <f>IF(AH131&gt;0,"DUAL",IF(AH131&lt;1,"-"))</f>
        <v>-</v>
      </c>
      <c r="O131" s="30"/>
      <c r="P131" s="31"/>
      <c r="Q131" s="24" t="s">
        <v>46</v>
      </c>
      <c r="R131" s="28" t="s">
        <v>47</v>
      </c>
      <c r="S131" s="30" t="s">
        <v>48</v>
      </c>
      <c r="T131" s="32">
        <v>1164.71</v>
      </c>
      <c r="U131" s="28" t="s">
        <v>49</v>
      </c>
      <c r="V131" s="30" t="s">
        <v>48</v>
      </c>
      <c r="W131" s="33">
        <v>32.59883</v>
      </c>
      <c r="X131" s="28" t="s">
        <v>48</v>
      </c>
      <c r="Y131" s="34"/>
      <c r="Z131" s="35">
        <v>125914.4</v>
      </c>
      <c r="AA131" s="36">
        <v>10000</v>
      </c>
      <c r="AB131" s="26">
        <f>IF(OR(S131="YES",TRIM(R131)="YES"),1,0)</f>
        <v>1</v>
      </c>
      <c r="AC131" s="37">
        <f>IF(OR(AND(ISNUMBER(T131),AND(T131&gt;0,T131&lt;600)),AND(ISNUMBER(T131),AND(T131&gt;0,U131="YES"))),1,0)</f>
        <v>0</v>
      </c>
      <c r="AD131" s="37">
        <f>IF(AND(AB131=1,AC131=1),1,0)</f>
        <v>0</v>
      </c>
      <c r="AE131" s="26">
        <f>IF(OR(V131="YES",TRIM(R131)="YES"),1,0)</f>
        <v>1</v>
      </c>
      <c r="AF131" s="26">
        <f>IF(OR(AND(ISNUMBER(Y131),Y131&gt;=20), (AND(ISNUMBER(Y131) = FALSE, AND(ISNUMBER(W131), W131&gt;=20)))),1,0)</f>
        <v>1</v>
      </c>
      <c r="AG131" s="26">
        <f>IF(AND(AND(AE131=1,AF131=1),AND(ISNUMBER(T131),T131&gt;0)),1,0)</f>
        <v>1</v>
      </c>
      <c r="AH131" s="26">
        <f>IF(AND(AD131=1,AG131=1),1,0)</f>
        <v>0</v>
      </c>
      <c r="AI131" s="38" t="e">
        <v>#N/A</v>
      </c>
    </row>
    <row r="132" spans="1:35" x14ac:dyDescent="0.25">
      <c r="A132" s="24" t="s">
        <v>1055</v>
      </c>
      <c r="B132" s="25" t="s">
        <v>1056</v>
      </c>
      <c r="C132" s="25" t="s">
        <v>1057</v>
      </c>
      <c r="D132" s="25" t="s">
        <v>1058</v>
      </c>
      <c r="E132" s="25" t="s">
        <v>1059</v>
      </c>
      <c r="F132" s="25" t="s">
        <v>40</v>
      </c>
      <c r="G132" s="25" t="s">
        <v>1060</v>
      </c>
      <c r="H132" s="26" t="s">
        <v>1061</v>
      </c>
      <c r="I132" s="27" t="s">
        <v>1062</v>
      </c>
      <c r="J132" s="25" t="s">
        <v>44</v>
      </c>
      <c r="K132" s="28" t="str">
        <f>IF(AD132&gt;0,"SRSA",IF(AD132&lt;1,"-"))</f>
        <v>SRSA</v>
      </c>
      <c r="L132" s="29" t="s">
        <v>45</v>
      </c>
      <c r="M132" s="28" t="str">
        <f>IF(AG132&gt;0,"RLIS",IF(AG132&lt;1,"-"))</f>
        <v>-</v>
      </c>
      <c r="N132" s="28" t="str">
        <f>IF(AH132&gt;0,"DUAL",IF(AH132&lt;1,"-"))</f>
        <v>-</v>
      </c>
      <c r="O132" s="30"/>
      <c r="P132" s="31"/>
      <c r="Q132" s="24" t="s">
        <v>46</v>
      </c>
      <c r="R132" s="28" t="s">
        <v>47</v>
      </c>
      <c r="S132" s="30" t="s">
        <v>48</v>
      </c>
      <c r="T132" s="32">
        <v>411.12</v>
      </c>
      <c r="U132" s="28" t="s">
        <v>49</v>
      </c>
      <c r="V132" s="30" t="s">
        <v>48</v>
      </c>
      <c r="W132" s="33">
        <v>13.52313</v>
      </c>
      <c r="X132" s="28" t="s">
        <v>49</v>
      </c>
      <c r="Y132" s="34"/>
      <c r="Z132" s="35">
        <v>31089.06</v>
      </c>
      <c r="AA132" s="36">
        <v>10000</v>
      </c>
      <c r="AB132" s="26">
        <f>IF(OR(S132="YES",TRIM(R132)="YES"),1,0)</f>
        <v>1</v>
      </c>
      <c r="AC132" s="37">
        <f>IF(OR(AND(ISNUMBER(T132),AND(T132&gt;0,T132&lt;600)),AND(ISNUMBER(T132),AND(T132&gt;0,U132="YES"))),1,0)</f>
        <v>1</v>
      </c>
      <c r="AD132" s="37">
        <f>IF(AND(AB132=1,AC132=1),1,0)</f>
        <v>1</v>
      </c>
      <c r="AE132" s="26">
        <f>IF(OR(V132="YES",TRIM(R132)="YES"),1,0)</f>
        <v>1</v>
      </c>
      <c r="AF132" s="26">
        <f>IF(OR(AND(ISNUMBER(Y132),Y132&gt;=20), (AND(ISNUMBER(Y132) = FALSE, AND(ISNUMBER(W132), W132&gt;=20)))),1,0)</f>
        <v>0</v>
      </c>
      <c r="AG132" s="26">
        <f>IF(AND(AND(AE132=1,AF132=1),AND(ISNUMBER(T132),T132&gt;0)),1,0)</f>
        <v>0</v>
      </c>
      <c r="AH132" s="26">
        <f>IF(AND(AD132=1,AG132=1),1,0)</f>
        <v>0</v>
      </c>
      <c r="AI132" s="38" t="e">
        <v>#N/A</v>
      </c>
    </row>
    <row r="133" spans="1:35" x14ac:dyDescent="0.25">
      <c r="A133" s="24" t="s">
        <v>1063</v>
      </c>
      <c r="B133" s="25" t="s">
        <v>1064</v>
      </c>
      <c r="C133" s="25" t="s">
        <v>1065</v>
      </c>
      <c r="D133" s="25" t="s">
        <v>1066</v>
      </c>
      <c r="E133" s="25" t="s">
        <v>1067</v>
      </c>
      <c r="F133" s="25" t="s">
        <v>40</v>
      </c>
      <c r="G133" s="25" t="s">
        <v>1068</v>
      </c>
      <c r="H133" s="26" t="s">
        <v>1069</v>
      </c>
      <c r="I133" s="27" t="s">
        <v>1070</v>
      </c>
      <c r="J133" s="25" t="s">
        <v>44</v>
      </c>
      <c r="K133" s="28" t="str">
        <f>IF(AD133&gt;0,"SRSA",IF(AD133&lt;1,"-"))</f>
        <v>SRSA</v>
      </c>
      <c r="L133" s="29" t="s">
        <v>45</v>
      </c>
      <c r="M133" s="28" t="str">
        <f>IF(AG133&gt;0,"RLIS",IF(AG133&lt;1,"-"))</f>
        <v>-</v>
      </c>
      <c r="N133" s="28" t="str">
        <f>IF(AH133&gt;0,"DUAL",IF(AH133&lt;1,"-"))</f>
        <v>-</v>
      </c>
      <c r="O133" s="30"/>
      <c r="P133" s="31"/>
      <c r="Q133" s="24" t="s">
        <v>46</v>
      </c>
      <c r="R133" s="28" t="s">
        <v>47</v>
      </c>
      <c r="S133" s="30" t="s">
        <v>48</v>
      </c>
      <c r="T133" s="32">
        <v>475.8</v>
      </c>
      <c r="U133" s="28" t="s">
        <v>49</v>
      </c>
      <c r="V133" s="30" t="s">
        <v>48</v>
      </c>
      <c r="W133" s="33">
        <v>13.265309999999999</v>
      </c>
      <c r="X133" s="28" t="s">
        <v>49</v>
      </c>
      <c r="Y133" s="34"/>
      <c r="Z133" s="35">
        <v>51141.8</v>
      </c>
      <c r="AA133" s="36">
        <v>10000</v>
      </c>
      <c r="AB133" s="26">
        <f>IF(OR(S133="YES",TRIM(R133)="YES"),1,0)</f>
        <v>1</v>
      </c>
      <c r="AC133" s="37">
        <f>IF(OR(AND(ISNUMBER(T133),AND(T133&gt;0,T133&lt;600)),AND(ISNUMBER(T133),AND(T133&gt;0,U133="YES"))),1,0)</f>
        <v>1</v>
      </c>
      <c r="AD133" s="37">
        <f>IF(AND(AB133=1,AC133=1),1,0)</f>
        <v>1</v>
      </c>
      <c r="AE133" s="26">
        <f>IF(OR(V133="YES",TRIM(R133)="YES"),1,0)</f>
        <v>1</v>
      </c>
      <c r="AF133" s="26">
        <f>IF(OR(AND(ISNUMBER(Y133),Y133&gt;=20), (AND(ISNUMBER(Y133) = FALSE, AND(ISNUMBER(W133), W133&gt;=20)))),1,0)</f>
        <v>0</v>
      </c>
      <c r="AG133" s="26">
        <f>IF(AND(AND(AE133=1,AF133=1),AND(ISNUMBER(T133),T133&gt;0)),1,0)</f>
        <v>0</v>
      </c>
      <c r="AH133" s="26">
        <f>IF(AND(AD133=1,AG133=1),1,0)</f>
        <v>0</v>
      </c>
      <c r="AI133" s="38" t="e">
        <v>#N/A</v>
      </c>
    </row>
    <row r="134" spans="1:35" x14ac:dyDescent="0.25">
      <c r="A134" s="24" t="s">
        <v>1071</v>
      </c>
      <c r="B134" s="25" t="s">
        <v>1072</v>
      </c>
      <c r="C134" s="25" t="s">
        <v>1073</v>
      </c>
      <c r="D134" s="25" t="s">
        <v>1074</v>
      </c>
      <c r="E134" s="25" t="s">
        <v>1075</v>
      </c>
      <c r="F134" s="25" t="s">
        <v>40</v>
      </c>
      <c r="G134" s="25" t="s">
        <v>1076</v>
      </c>
      <c r="H134" s="26" t="s">
        <v>1077</v>
      </c>
      <c r="I134" s="27" t="s">
        <v>1078</v>
      </c>
      <c r="J134" s="25" t="s">
        <v>83</v>
      </c>
      <c r="K134" s="28" t="str">
        <f>IF(AD134&gt;0,"SRSA",IF(AD134&lt;1,"-"))</f>
        <v>SRSA</v>
      </c>
      <c r="L134" s="29" t="s">
        <v>45</v>
      </c>
      <c r="M134" s="28" t="str">
        <f>IF(AG134&gt;0,"RLIS",IF(AG134&lt;1,"-"))</f>
        <v>-</v>
      </c>
      <c r="N134" s="28" t="str">
        <f>IF(AH134&gt;0,"DUAL",IF(AH134&lt;1,"-"))</f>
        <v>-</v>
      </c>
      <c r="O134" s="30"/>
      <c r="P134" s="31"/>
      <c r="Q134" s="24" t="s">
        <v>66</v>
      </c>
      <c r="R134" s="28" t="s">
        <v>47</v>
      </c>
      <c r="S134" s="30" t="s">
        <v>48</v>
      </c>
      <c r="T134" s="32">
        <v>97.18</v>
      </c>
      <c r="U134" s="28" t="s">
        <v>49</v>
      </c>
      <c r="V134" s="30" t="s">
        <v>48</v>
      </c>
      <c r="W134" s="33" t="s">
        <v>85</v>
      </c>
      <c r="X134" s="28" t="s">
        <v>49</v>
      </c>
      <c r="Y134" s="34"/>
      <c r="Z134" s="35">
        <v>232.31</v>
      </c>
      <c r="AA134" s="36">
        <v>10000</v>
      </c>
      <c r="AB134" s="26">
        <f>IF(OR(S134="YES",TRIM(R134)="YES"),1,0)</f>
        <v>1</v>
      </c>
      <c r="AC134" s="37">
        <f>IF(OR(AND(ISNUMBER(T134),AND(T134&gt;0,T134&lt;600)),AND(ISNUMBER(T134),AND(T134&gt;0,U134="YES"))),1,0)</f>
        <v>1</v>
      </c>
      <c r="AD134" s="37">
        <f>IF(AND(AB134=1,AC134=1),1,0)</f>
        <v>1</v>
      </c>
      <c r="AE134" s="26">
        <f>IF(OR(V134="YES",TRIM(R134)="YES"),1,0)</f>
        <v>1</v>
      </c>
      <c r="AF134" s="26">
        <f>IF(OR(AND(ISNUMBER(Y134),Y134&gt;=20), (AND(ISNUMBER(Y134) = FALSE, AND(ISNUMBER(W134), W134&gt;=20)))),1,0)</f>
        <v>0</v>
      </c>
      <c r="AG134" s="26">
        <f>IF(AND(AND(AE134=1,AF134=1),AND(ISNUMBER(T134),T134&gt;0)),1,0)</f>
        <v>0</v>
      </c>
      <c r="AH134" s="26">
        <f>IF(AND(AD134=1,AG134=1),1,0)</f>
        <v>0</v>
      </c>
      <c r="AI134" s="38" t="e">
        <v>#N/A</v>
      </c>
    </row>
    <row r="135" spans="1:35" x14ac:dyDescent="0.25">
      <c r="A135" s="24" t="s">
        <v>1079</v>
      </c>
      <c r="B135" s="25" t="s">
        <v>1080</v>
      </c>
      <c r="C135" s="25" t="s">
        <v>1081</v>
      </c>
      <c r="D135" s="25" t="s">
        <v>1082</v>
      </c>
      <c r="E135" s="25" t="s">
        <v>164</v>
      </c>
      <c r="F135" s="25" t="s">
        <v>40</v>
      </c>
      <c r="G135" s="25" t="s">
        <v>165</v>
      </c>
      <c r="H135" s="26" t="s">
        <v>1083</v>
      </c>
      <c r="I135" s="27" t="s">
        <v>1084</v>
      </c>
      <c r="J135" s="25" t="s">
        <v>83</v>
      </c>
      <c r="K135" s="28" t="str">
        <f>IF(AD135&gt;0,"SRSA",IF(AD135&lt;1,"-"))</f>
        <v>SRSA</v>
      </c>
      <c r="L135" s="29" t="s">
        <v>45</v>
      </c>
      <c r="M135" s="28" t="str">
        <f>IF(AG135&gt;0,"RLIS",IF(AG135&lt;1,"-"))</f>
        <v>-</v>
      </c>
      <c r="N135" s="28" t="str">
        <f>IF(AH135&gt;0,"DUAL",IF(AH135&lt;1,"-"))</f>
        <v>-</v>
      </c>
      <c r="O135" s="30"/>
      <c r="P135" s="31"/>
      <c r="Q135" s="24" t="s">
        <v>84</v>
      </c>
      <c r="R135" s="28" t="s">
        <v>47</v>
      </c>
      <c r="S135" s="30" t="s">
        <v>49</v>
      </c>
      <c r="T135" s="32">
        <v>87.78</v>
      </c>
      <c r="U135" s="28" t="s">
        <v>49</v>
      </c>
      <c r="V135" s="30" t="s">
        <v>48</v>
      </c>
      <c r="W135" s="33" t="s">
        <v>85</v>
      </c>
      <c r="X135" s="28" t="s">
        <v>49</v>
      </c>
      <c r="Y135" s="34"/>
      <c r="Z135" s="35">
        <v>2970.9</v>
      </c>
      <c r="AA135" s="36">
        <v>10000</v>
      </c>
      <c r="AB135" s="26">
        <f>IF(OR(S135="YES",TRIM(R135)="YES"),1,0)</f>
        <v>1</v>
      </c>
      <c r="AC135" s="37">
        <f>IF(OR(AND(ISNUMBER(T135),AND(T135&gt;0,T135&lt;600)),AND(ISNUMBER(T135),AND(T135&gt;0,U135="YES"))),1,0)</f>
        <v>1</v>
      </c>
      <c r="AD135" s="37">
        <f>IF(AND(AB135=1,AC135=1),1,0)</f>
        <v>1</v>
      </c>
      <c r="AE135" s="26">
        <f>IF(OR(V135="YES",TRIM(R135)="YES"),1,0)</f>
        <v>1</v>
      </c>
      <c r="AF135" s="26">
        <f>IF(OR(AND(ISNUMBER(Y135),Y135&gt;=20), (AND(ISNUMBER(Y135) = FALSE, AND(ISNUMBER(W135), W135&gt;=20)))),1,0)</f>
        <v>0</v>
      </c>
      <c r="AG135" s="26">
        <f>IF(AND(AND(AE135=1,AF135=1),AND(ISNUMBER(T135),T135&gt;0)),1,0)</f>
        <v>0</v>
      </c>
      <c r="AH135" s="26">
        <f>IF(AND(AD135=1,AG135=1),1,0)</f>
        <v>0</v>
      </c>
      <c r="AI135" s="38" t="e">
        <v>#N/A</v>
      </c>
    </row>
    <row r="136" spans="1:35" x14ac:dyDescent="0.25">
      <c r="A136" s="24" t="s">
        <v>1085</v>
      </c>
      <c r="B136" s="25" t="s">
        <v>1086</v>
      </c>
      <c r="C136" s="25" t="s">
        <v>1087</v>
      </c>
      <c r="D136" s="25" t="s">
        <v>1088</v>
      </c>
      <c r="E136" s="25" t="s">
        <v>1089</v>
      </c>
      <c r="F136" s="25" t="s">
        <v>40</v>
      </c>
      <c r="G136" s="25" t="s">
        <v>1090</v>
      </c>
      <c r="H136" s="26" t="s">
        <v>1091</v>
      </c>
      <c r="I136" s="27" t="s">
        <v>1092</v>
      </c>
      <c r="J136" s="25" t="s">
        <v>44</v>
      </c>
      <c r="K136" s="28" t="str">
        <f>IF(AD136&gt;0,"SRSA",IF(AD136&lt;1,"-"))</f>
        <v>SRSA</v>
      </c>
      <c r="L136" s="29" t="s">
        <v>45</v>
      </c>
      <c r="M136" s="28" t="str">
        <f>IF(AG136&gt;0,"RLIS",IF(AG136&lt;1,"-"))</f>
        <v>-</v>
      </c>
      <c r="N136" s="28" t="str">
        <f>IF(AH136&gt;0,"DUAL",IF(AH136&lt;1,"-"))</f>
        <v>-</v>
      </c>
      <c r="O136" s="30"/>
      <c r="P136" s="31"/>
      <c r="Q136" s="24" t="s">
        <v>378</v>
      </c>
      <c r="R136" s="28" t="s">
        <v>47</v>
      </c>
      <c r="S136" s="30" t="s">
        <v>49</v>
      </c>
      <c r="T136" s="32">
        <v>1065.42</v>
      </c>
      <c r="U136" s="28" t="s">
        <v>48</v>
      </c>
      <c r="V136" s="30" t="s">
        <v>48</v>
      </c>
      <c r="W136" s="33">
        <v>9.1273020000000002</v>
      </c>
      <c r="X136" s="28" t="s">
        <v>49</v>
      </c>
      <c r="Y136" s="34"/>
      <c r="Z136" s="35">
        <v>31378.720000000001</v>
      </c>
      <c r="AA136" s="36">
        <v>10000</v>
      </c>
      <c r="AB136" s="26">
        <f>IF(OR(S136="YES",TRIM(R136)="YES"),1,0)</f>
        <v>1</v>
      </c>
      <c r="AC136" s="37">
        <f>IF(OR(AND(ISNUMBER(T136),AND(T136&gt;0,T136&lt;600)),AND(ISNUMBER(T136),AND(T136&gt;0,U136="YES"))),1,0)</f>
        <v>1</v>
      </c>
      <c r="AD136" s="37">
        <f>IF(AND(AB136=1,AC136=1),1,0)</f>
        <v>1</v>
      </c>
      <c r="AE136" s="26">
        <f>IF(OR(V136="YES",TRIM(R136)="YES"),1,0)</f>
        <v>1</v>
      </c>
      <c r="AF136" s="26">
        <f>IF(OR(AND(ISNUMBER(Y136),Y136&gt;=20), (AND(ISNUMBER(Y136) = FALSE, AND(ISNUMBER(W136), W136&gt;=20)))),1,0)</f>
        <v>0</v>
      </c>
      <c r="AG136" s="26">
        <f>IF(AND(AND(AE136=1,AF136=1),AND(ISNUMBER(T136),T136&gt;0)),1,0)</f>
        <v>0</v>
      </c>
      <c r="AH136" s="26">
        <f>IF(AND(AD136=1,AG136=1),1,0)</f>
        <v>0</v>
      </c>
      <c r="AI136" s="38" t="e">
        <v>#N/A</v>
      </c>
    </row>
    <row r="137" spans="1:35" x14ac:dyDescent="0.25">
      <c r="A137" s="24" t="s">
        <v>1093</v>
      </c>
      <c r="B137" s="25" t="s">
        <v>1094</v>
      </c>
      <c r="C137" s="25" t="s">
        <v>1095</v>
      </c>
      <c r="D137" s="25" t="s">
        <v>1096</v>
      </c>
      <c r="E137" s="25" t="s">
        <v>1097</v>
      </c>
      <c r="F137" s="25" t="s">
        <v>40</v>
      </c>
      <c r="G137" s="25" t="s">
        <v>1098</v>
      </c>
      <c r="H137" s="26" t="s">
        <v>376</v>
      </c>
      <c r="I137" s="27" t="s">
        <v>1099</v>
      </c>
      <c r="J137" s="25" t="s">
        <v>44</v>
      </c>
      <c r="K137" s="28" t="str">
        <f>IF(AD137&gt;0,"SRSA",IF(AD137&lt;1,"-"))</f>
        <v>SRSA</v>
      </c>
      <c r="L137" s="29" t="s">
        <v>45</v>
      </c>
      <c r="M137" s="28" t="str">
        <f>IF(AG137&gt;0,"RLIS",IF(AG137&lt;1,"-"))</f>
        <v>-</v>
      </c>
      <c r="N137" s="28" t="str">
        <f>IF(AH137&gt;0,"DUAL",IF(AH137&lt;1,"-"))</f>
        <v>-</v>
      </c>
      <c r="O137" s="30"/>
      <c r="P137" s="31"/>
      <c r="Q137" s="24" t="s">
        <v>46</v>
      </c>
      <c r="R137" s="28" t="s">
        <v>47</v>
      </c>
      <c r="S137" s="30" t="s">
        <v>48</v>
      </c>
      <c r="T137" s="32">
        <v>278.92</v>
      </c>
      <c r="U137" s="28" t="s">
        <v>48</v>
      </c>
      <c r="V137" s="30" t="s">
        <v>48</v>
      </c>
      <c r="W137" s="33">
        <v>12.804880000000001</v>
      </c>
      <c r="X137" s="28" t="s">
        <v>49</v>
      </c>
      <c r="Y137" s="34"/>
      <c r="Z137" s="35">
        <v>4398.2299999999996</v>
      </c>
      <c r="AA137" s="36">
        <v>10000</v>
      </c>
      <c r="AB137" s="26">
        <f>IF(OR(S137="YES",TRIM(R137)="YES"),1,0)</f>
        <v>1</v>
      </c>
      <c r="AC137" s="37">
        <f>IF(OR(AND(ISNUMBER(T137),AND(T137&gt;0,T137&lt;600)),AND(ISNUMBER(T137),AND(T137&gt;0,U137="YES"))),1,0)</f>
        <v>1</v>
      </c>
      <c r="AD137" s="37">
        <f>IF(AND(AB137=1,AC137=1),1,0)</f>
        <v>1</v>
      </c>
      <c r="AE137" s="26">
        <f>IF(OR(V137="YES",TRIM(R137)="YES"),1,0)</f>
        <v>1</v>
      </c>
      <c r="AF137" s="26">
        <f>IF(OR(AND(ISNUMBER(Y137),Y137&gt;=20), (AND(ISNUMBER(Y137) = FALSE, AND(ISNUMBER(W137), W137&gt;=20)))),1,0)</f>
        <v>0</v>
      </c>
      <c r="AG137" s="26">
        <f>IF(AND(AND(AE137=1,AF137=1),AND(ISNUMBER(T137),T137&gt;0)),1,0)</f>
        <v>0</v>
      </c>
      <c r="AH137" s="26">
        <f>IF(AND(AD137=1,AG137=1),1,0)</f>
        <v>0</v>
      </c>
      <c r="AI137" s="38" t="e">
        <v>#N/A</v>
      </c>
    </row>
    <row r="138" spans="1:35" x14ac:dyDescent="0.25">
      <c r="A138" s="24" t="s">
        <v>1100</v>
      </c>
      <c r="B138" s="25" t="s">
        <v>1101</v>
      </c>
      <c r="C138" s="25" t="s">
        <v>1102</v>
      </c>
      <c r="D138" s="25" t="s">
        <v>1103</v>
      </c>
      <c r="E138" s="25" t="s">
        <v>1104</v>
      </c>
      <c r="F138" s="25" t="s">
        <v>40</v>
      </c>
      <c r="G138" s="25" t="s">
        <v>1105</v>
      </c>
      <c r="H138" s="26" t="s">
        <v>1106</v>
      </c>
      <c r="I138" s="27" t="s">
        <v>1107</v>
      </c>
      <c r="J138" s="25" t="s">
        <v>44</v>
      </c>
      <c r="K138" s="28" t="str">
        <f>IF(AD138&gt;0,"SRSA",IF(AD138&lt;1,"-"))</f>
        <v>SRSA</v>
      </c>
      <c r="L138" s="29" t="s">
        <v>45</v>
      </c>
      <c r="M138" s="28" t="str">
        <f>IF(AG138&gt;0,"RLIS",IF(AG138&lt;1,"-"))</f>
        <v>-</v>
      </c>
      <c r="N138" s="28" t="str">
        <f>IF(AH138&gt;0,"DUAL",IF(AH138&lt;1,"-"))</f>
        <v>-</v>
      </c>
      <c r="O138" s="30"/>
      <c r="P138" s="31"/>
      <c r="Q138" s="24" t="s">
        <v>66</v>
      </c>
      <c r="R138" s="28" t="s">
        <v>47</v>
      </c>
      <c r="S138" s="30" t="s">
        <v>48</v>
      </c>
      <c r="T138" s="32">
        <v>228.89</v>
      </c>
      <c r="U138" s="28" t="s">
        <v>49</v>
      </c>
      <c r="V138" s="30" t="s">
        <v>48</v>
      </c>
      <c r="W138" s="33">
        <v>18.303570000000001</v>
      </c>
      <c r="X138" s="28" t="s">
        <v>49</v>
      </c>
      <c r="Y138" s="34"/>
      <c r="Z138" s="35">
        <v>17719.11</v>
      </c>
      <c r="AA138" s="36">
        <v>10000</v>
      </c>
      <c r="AB138" s="26">
        <f>IF(OR(S138="YES",TRIM(R138)="YES"),1,0)</f>
        <v>1</v>
      </c>
      <c r="AC138" s="37">
        <f>IF(OR(AND(ISNUMBER(T138),AND(T138&gt;0,T138&lt;600)),AND(ISNUMBER(T138),AND(T138&gt;0,U138="YES"))),1,0)</f>
        <v>1</v>
      </c>
      <c r="AD138" s="37">
        <f>IF(AND(AB138=1,AC138=1),1,0)</f>
        <v>1</v>
      </c>
      <c r="AE138" s="26">
        <f>IF(OR(V138="YES",TRIM(R138)="YES"),1,0)</f>
        <v>1</v>
      </c>
      <c r="AF138" s="26">
        <f>IF(OR(AND(ISNUMBER(Y138),Y138&gt;=20), (AND(ISNUMBER(Y138) = FALSE, AND(ISNUMBER(W138), W138&gt;=20)))),1,0)</f>
        <v>0</v>
      </c>
      <c r="AG138" s="26">
        <f>IF(AND(AND(AE138=1,AF138=1),AND(ISNUMBER(T138),T138&gt;0)),1,0)</f>
        <v>0</v>
      </c>
      <c r="AH138" s="26">
        <f>IF(AND(AD138=1,AG138=1),1,0)</f>
        <v>0</v>
      </c>
      <c r="AI138" s="38" t="e">
        <v>#N/A</v>
      </c>
    </row>
    <row r="139" spans="1:35" x14ac:dyDescent="0.25">
      <c r="A139" s="24" t="s">
        <v>1108</v>
      </c>
      <c r="B139" s="25" t="s">
        <v>1109</v>
      </c>
      <c r="C139" s="25" t="s">
        <v>1110</v>
      </c>
      <c r="D139" s="25" t="s">
        <v>1111</v>
      </c>
      <c r="E139" s="25" t="s">
        <v>1112</v>
      </c>
      <c r="F139" s="25" t="s">
        <v>40</v>
      </c>
      <c r="G139" s="25" t="s">
        <v>1113</v>
      </c>
      <c r="H139" s="26" t="s">
        <v>1114</v>
      </c>
      <c r="I139" s="27" t="s">
        <v>1115</v>
      </c>
      <c r="J139" s="25" t="s">
        <v>44</v>
      </c>
      <c r="K139" s="28" t="str">
        <f>IF(AD139&gt;0,"SRSA",IF(AD139&lt;1,"-"))</f>
        <v>SRSA</v>
      </c>
      <c r="L139" s="29" t="s">
        <v>45</v>
      </c>
      <c r="M139" s="28" t="str">
        <f>IF(AG139&gt;0,"RLIS",IF(AG139&lt;1,"-"))</f>
        <v>-</v>
      </c>
      <c r="N139" s="28" t="str">
        <f>IF(AH139&gt;0,"DUAL",IF(AH139&lt;1,"-"))</f>
        <v>-</v>
      </c>
      <c r="O139" s="30"/>
      <c r="P139" s="31"/>
      <c r="Q139" s="24" t="s">
        <v>135</v>
      </c>
      <c r="R139" s="28" t="s">
        <v>47</v>
      </c>
      <c r="S139" s="30" t="s">
        <v>48</v>
      </c>
      <c r="T139" s="32">
        <v>529.66999999999996</v>
      </c>
      <c r="U139" s="28" t="s">
        <v>49</v>
      </c>
      <c r="V139" s="30" t="s">
        <v>48</v>
      </c>
      <c r="W139" s="33">
        <v>10.509550000000001</v>
      </c>
      <c r="X139" s="28" t="s">
        <v>49</v>
      </c>
      <c r="Y139" s="34"/>
      <c r="Z139" s="35">
        <v>33377.61</v>
      </c>
      <c r="AA139" s="36">
        <v>10000</v>
      </c>
      <c r="AB139" s="26">
        <f>IF(OR(S139="YES",TRIM(R139)="YES"),1,0)</f>
        <v>1</v>
      </c>
      <c r="AC139" s="37">
        <f>IF(OR(AND(ISNUMBER(T139),AND(T139&gt;0,T139&lt;600)),AND(ISNUMBER(T139),AND(T139&gt;0,U139="YES"))),1,0)</f>
        <v>1</v>
      </c>
      <c r="AD139" s="37">
        <f>IF(AND(AB139=1,AC139=1),1,0)</f>
        <v>1</v>
      </c>
      <c r="AE139" s="26">
        <f>IF(OR(V139="YES",TRIM(R139)="YES"),1,0)</f>
        <v>1</v>
      </c>
      <c r="AF139" s="26">
        <f>IF(OR(AND(ISNUMBER(Y139),Y139&gt;=20), (AND(ISNUMBER(Y139) = FALSE, AND(ISNUMBER(W139), W139&gt;=20)))),1,0)</f>
        <v>0</v>
      </c>
      <c r="AG139" s="26">
        <f>IF(AND(AND(AE139=1,AF139=1),AND(ISNUMBER(T139),T139&gt;0)),1,0)</f>
        <v>0</v>
      </c>
      <c r="AH139" s="26">
        <f>IF(AND(AD139=1,AG139=1),1,0)</f>
        <v>0</v>
      </c>
      <c r="AI139" s="38" t="e">
        <v>#N/A</v>
      </c>
    </row>
    <row r="140" spans="1:35" x14ac:dyDescent="0.25">
      <c r="A140" s="24" t="s">
        <v>1116</v>
      </c>
      <c r="B140" s="25" t="s">
        <v>1117</v>
      </c>
      <c r="C140" s="25" t="s">
        <v>1118</v>
      </c>
      <c r="D140" s="25" t="s">
        <v>1119</v>
      </c>
      <c r="E140" s="25" t="s">
        <v>1120</v>
      </c>
      <c r="F140" s="25" t="s">
        <v>40</v>
      </c>
      <c r="G140" s="25" t="s">
        <v>1121</v>
      </c>
      <c r="H140" s="26" t="s">
        <v>1122</v>
      </c>
      <c r="I140" s="27" t="s">
        <v>1123</v>
      </c>
      <c r="J140" s="25" t="s">
        <v>83</v>
      </c>
      <c r="K140" s="28" t="str">
        <f>IF(AD140&gt;0,"SRSA",IF(AD140&lt;1,"-"))</f>
        <v>SRSA</v>
      </c>
      <c r="L140" s="29" t="s">
        <v>45</v>
      </c>
      <c r="M140" s="28" t="str">
        <f>IF(AG140&gt;0,"RLIS",IF(AG140&lt;1,"-"))</f>
        <v>-</v>
      </c>
      <c r="N140" s="28" t="str">
        <f>IF(AH140&gt;0,"DUAL",IF(AH140&lt;1,"-"))</f>
        <v>-</v>
      </c>
      <c r="O140" s="30"/>
      <c r="P140" s="31"/>
      <c r="Q140" s="24" t="s">
        <v>66</v>
      </c>
      <c r="R140" s="28" t="s">
        <v>47</v>
      </c>
      <c r="S140" s="30" t="s">
        <v>48</v>
      </c>
      <c r="T140" s="32">
        <v>173.83</v>
      </c>
      <c r="U140" s="28" t="s">
        <v>49</v>
      </c>
      <c r="V140" s="30" t="s">
        <v>48</v>
      </c>
      <c r="W140" s="33" t="s">
        <v>85</v>
      </c>
      <c r="X140" s="28" t="s">
        <v>49</v>
      </c>
      <c r="Y140" s="34"/>
      <c r="Z140" s="35">
        <v>5787</v>
      </c>
      <c r="AA140" s="36">
        <v>10000</v>
      </c>
      <c r="AB140" s="26">
        <f>IF(OR(S140="YES",TRIM(R140)="YES"),1,0)</f>
        <v>1</v>
      </c>
      <c r="AC140" s="37">
        <f>IF(OR(AND(ISNUMBER(T140),AND(T140&gt;0,T140&lt;600)),AND(ISNUMBER(T140),AND(T140&gt;0,U140="YES"))),1,0)</f>
        <v>1</v>
      </c>
      <c r="AD140" s="37">
        <f>IF(AND(AB140=1,AC140=1),1,0)</f>
        <v>1</v>
      </c>
      <c r="AE140" s="26">
        <f>IF(OR(V140="YES",TRIM(R140)="YES"),1,0)</f>
        <v>1</v>
      </c>
      <c r="AF140" s="26">
        <f>IF(OR(AND(ISNUMBER(Y140),Y140&gt;=20), (AND(ISNUMBER(Y140) = FALSE, AND(ISNUMBER(W140), W140&gt;=20)))),1,0)</f>
        <v>0</v>
      </c>
      <c r="AG140" s="26">
        <f>IF(AND(AND(AE140=1,AF140=1),AND(ISNUMBER(T140),T140&gt;0)),1,0)</f>
        <v>0</v>
      </c>
      <c r="AH140" s="26">
        <f>IF(AND(AD140=1,AG140=1),1,0)</f>
        <v>0</v>
      </c>
      <c r="AI140" s="38" t="e">
        <v>#N/A</v>
      </c>
    </row>
    <row r="141" spans="1:35" x14ac:dyDescent="0.25">
      <c r="A141" s="24" t="s">
        <v>1124</v>
      </c>
      <c r="B141" s="25" t="s">
        <v>1125</v>
      </c>
      <c r="C141" s="25" t="s">
        <v>1126</v>
      </c>
      <c r="D141" s="25" t="s">
        <v>1127</v>
      </c>
      <c r="E141" s="25" t="s">
        <v>1128</v>
      </c>
      <c r="F141" s="25" t="s">
        <v>40</v>
      </c>
      <c r="G141" s="25" t="s">
        <v>1129</v>
      </c>
      <c r="H141" s="26" t="s">
        <v>1130</v>
      </c>
      <c r="I141" s="27" t="s">
        <v>1131</v>
      </c>
      <c r="J141" s="25" t="s">
        <v>44</v>
      </c>
      <c r="K141" s="28" t="str">
        <f>IF(AD141&gt;0,"SRSA",IF(AD141&lt;1,"-"))</f>
        <v>SRSA</v>
      </c>
      <c r="L141" s="29" t="s">
        <v>45</v>
      </c>
      <c r="M141" s="28" t="str">
        <f>IF(AG141&gt;0,"RLIS",IF(AG141&lt;1,"-"))</f>
        <v>-</v>
      </c>
      <c r="N141" s="28" t="str">
        <f>IF(AH141&gt;0,"DUAL",IF(AH141&lt;1,"-"))</f>
        <v>-</v>
      </c>
      <c r="O141" s="30"/>
      <c r="P141" s="31"/>
      <c r="Q141" s="24" t="s">
        <v>46</v>
      </c>
      <c r="R141" s="28" t="s">
        <v>47</v>
      </c>
      <c r="S141" s="30" t="s">
        <v>48</v>
      </c>
      <c r="T141" s="32">
        <v>483.34</v>
      </c>
      <c r="U141" s="28" t="s">
        <v>49</v>
      </c>
      <c r="V141" s="30" t="s">
        <v>48</v>
      </c>
      <c r="W141" s="33">
        <v>16.695060000000002</v>
      </c>
      <c r="X141" s="28" t="s">
        <v>49</v>
      </c>
      <c r="Y141" s="34"/>
      <c r="Z141" s="35">
        <v>36503.72</v>
      </c>
      <c r="AA141" s="36">
        <v>10000</v>
      </c>
      <c r="AB141" s="26">
        <f>IF(OR(S141="YES",TRIM(R141)="YES"),1,0)</f>
        <v>1</v>
      </c>
      <c r="AC141" s="37">
        <f>IF(OR(AND(ISNUMBER(T141),AND(T141&gt;0,T141&lt;600)),AND(ISNUMBER(T141),AND(T141&gt;0,U141="YES"))),1,0)</f>
        <v>1</v>
      </c>
      <c r="AD141" s="37">
        <f>IF(AND(AB141=1,AC141=1),1,0)</f>
        <v>1</v>
      </c>
      <c r="AE141" s="26">
        <f>IF(OR(V141="YES",TRIM(R141)="YES"),1,0)</f>
        <v>1</v>
      </c>
      <c r="AF141" s="26">
        <f>IF(OR(AND(ISNUMBER(Y141),Y141&gt;=20), (AND(ISNUMBER(Y141) = FALSE, AND(ISNUMBER(W141), W141&gt;=20)))),1,0)</f>
        <v>0</v>
      </c>
      <c r="AG141" s="26">
        <f>IF(AND(AND(AE141=1,AF141=1),AND(ISNUMBER(T141),T141&gt;0)),1,0)</f>
        <v>0</v>
      </c>
      <c r="AH141" s="26">
        <f>IF(AND(AD141=1,AG141=1),1,0)</f>
        <v>0</v>
      </c>
      <c r="AI141" s="38" t="e">
        <v>#N/A</v>
      </c>
    </row>
    <row r="142" spans="1:35" x14ac:dyDescent="0.25">
      <c r="A142" s="24" t="s">
        <v>1132</v>
      </c>
      <c r="B142" s="25" t="s">
        <v>1133</v>
      </c>
      <c r="C142" s="25" t="s">
        <v>1134</v>
      </c>
      <c r="D142" s="25" t="s">
        <v>1135</v>
      </c>
      <c r="E142" s="25" t="s">
        <v>1136</v>
      </c>
      <c r="F142" s="25" t="s">
        <v>40</v>
      </c>
      <c r="G142" s="25" t="s">
        <v>1137</v>
      </c>
      <c r="H142" s="26" t="s">
        <v>1138</v>
      </c>
      <c r="I142" s="27" t="s">
        <v>1139</v>
      </c>
      <c r="J142" s="25" t="s">
        <v>44</v>
      </c>
      <c r="K142" s="28" t="str">
        <f>IF(AD142&gt;0,"SRSA",IF(AD142&lt;1,"-"))</f>
        <v>SRSA</v>
      </c>
      <c r="L142" s="29" t="s">
        <v>45</v>
      </c>
      <c r="M142" s="28" t="str">
        <f>IF(AG142&gt;0,"RLIS",IF(AG142&lt;1,"-"))</f>
        <v>-</v>
      </c>
      <c r="N142" s="28" t="str">
        <f>IF(AH142&gt;0,"DUAL",IF(AH142&lt;1,"-"))</f>
        <v>-</v>
      </c>
      <c r="O142" s="30"/>
      <c r="P142" s="31"/>
      <c r="Q142" s="24" t="s">
        <v>84</v>
      </c>
      <c r="R142" s="28" t="s">
        <v>47</v>
      </c>
      <c r="S142" s="30" t="s">
        <v>49</v>
      </c>
      <c r="T142" s="32">
        <v>515.41</v>
      </c>
      <c r="U142" s="28" t="s">
        <v>49</v>
      </c>
      <c r="V142" s="30" t="s">
        <v>48</v>
      </c>
      <c r="W142" s="33">
        <v>8.2329319999999999</v>
      </c>
      <c r="X142" s="28" t="s">
        <v>49</v>
      </c>
      <c r="Y142" s="34"/>
      <c r="Z142" s="35">
        <v>36095.17</v>
      </c>
      <c r="AA142" s="36">
        <v>10000</v>
      </c>
      <c r="AB142" s="26">
        <f>IF(OR(S142="YES",TRIM(R142)="YES"),1,0)</f>
        <v>1</v>
      </c>
      <c r="AC142" s="37">
        <f>IF(OR(AND(ISNUMBER(T142),AND(T142&gt;0,T142&lt;600)),AND(ISNUMBER(T142),AND(T142&gt;0,U142="YES"))),1,0)</f>
        <v>1</v>
      </c>
      <c r="AD142" s="37">
        <f>IF(AND(AB142=1,AC142=1),1,0)</f>
        <v>1</v>
      </c>
      <c r="AE142" s="26">
        <f>IF(OR(V142="YES",TRIM(R142)="YES"),1,0)</f>
        <v>1</v>
      </c>
      <c r="AF142" s="26">
        <f>IF(OR(AND(ISNUMBER(Y142),Y142&gt;=20), (AND(ISNUMBER(Y142) = FALSE, AND(ISNUMBER(W142), W142&gt;=20)))),1,0)</f>
        <v>0</v>
      </c>
      <c r="AG142" s="26">
        <f>IF(AND(AND(AE142=1,AF142=1),AND(ISNUMBER(T142),T142&gt;0)),1,0)</f>
        <v>0</v>
      </c>
      <c r="AH142" s="26">
        <f>IF(AND(AD142=1,AG142=1),1,0)</f>
        <v>0</v>
      </c>
      <c r="AI142" s="38" t="e">
        <v>#N/A</v>
      </c>
    </row>
    <row r="143" spans="1:35" x14ac:dyDescent="0.25">
      <c r="A143" s="24" t="s">
        <v>1140</v>
      </c>
      <c r="B143" s="25" t="s">
        <v>1141</v>
      </c>
      <c r="C143" s="25" t="s">
        <v>1142</v>
      </c>
      <c r="D143" s="25" t="s">
        <v>1143</v>
      </c>
      <c r="E143" s="25" t="s">
        <v>1144</v>
      </c>
      <c r="F143" s="25" t="s">
        <v>40</v>
      </c>
      <c r="G143" s="25" t="s">
        <v>1145</v>
      </c>
      <c r="H143" s="26" t="s">
        <v>1146</v>
      </c>
      <c r="I143" s="27" t="s">
        <v>1147</v>
      </c>
      <c r="J143" s="25" t="s">
        <v>44</v>
      </c>
      <c r="K143" s="28" t="str">
        <f>IF(AD143&gt;0,"SRSA",IF(AD143&lt;1,"-"))</f>
        <v>SRSA</v>
      </c>
      <c r="L143" s="29" t="s">
        <v>45</v>
      </c>
      <c r="M143" s="28" t="str">
        <f>IF(AG143&gt;0,"RLIS",IF(AG143&lt;1,"-"))</f>
        <v>RLIS</v>
      </c>
      <c r="N143" s="28" t="str">
        <f>IF(AH143&gt;0,"DUAL",IF(AH143&lt;1,"-"))</f>
        <v>DUAL</v>
      </c>
      <c r="O143" s="30"/>
      <c r="P143" s="31"/>
      <c r="Q143" s="24" t="s">
        <v>46</v>
      </c>
      <c r="R143" s="28" t="s">
        <v>47</v>
      </c>
      <c r="S143" s="30" t="s">
        <v>48</v>
      </c>
      <c r="T143" s="32">
        <v>247.22</v>
      </c>
      <c r="U143" s="28" t="s">
        <v>48</v>
      </c>
      <c r="V143" s="30" t="s">
        <v>48</v>
      </c>
      <c r="W143" s="33">
        <v>38.586959999999998</v>
      </c>
      <c r="X143" s="28" t="s">
        <v>48</v>
      </c>
      <c r="Y143" s="34"/>
      <c r="Z143" s="35">
        <v>13087.96</v>
      </c>
      <c r="AA143" s="36">
        <v>10000</v>
      </c>
      <c r="AB143" s="26">
        <f>IF(OR(S143="YES",TRIM(R143)="YES"),1,0)</f>
        <v>1</v>
      </c>
      <c r="AC143" s="37">
        <f>IF(OR(AND(ISNUMBER(T143),AND(T143&gt;0,T143&lt;600)),AND(ISNUMBER(T143),AND(T143&gt;0,U143="YES"))),1,0)</f>
        <v>1</v>
      </c>
      <c r="AD143" s="37">
        <f>IF(AND(AB143=1,AC143=1),1,0)</f>
        <v>1</v>
      </c>
      <c r="AE143" s="26">
        <f>IF(OR(V143="YES",TRIM(R143)="YES"),1,0)</f>
        <v>1</v>
      </c>
      <c r="AF143" s="26">
        <f>IF(OR(AND(ISNUMBER(Y143),Y143&gt;=20), (AND(ISNUMBER(Y143) = FALSE, AND(ISNUMBER(W143), W143&gt;=20)))),1,0)</f>
        <v>1</v>
      </c>
      <c r="AG143" s="26">
        <f>IF(AND(AND(AE143=1,AF143=1),AND(ISNUMBER(T143),T143&gt;0)),1,0)</f>
        <v>1</v>
      </c>
      <c r="AH143" s="26">
        <f>IF(AND(AD143=1,AG143=1),1,0)</f>
        <v>1</v>
      </c>
      <c r="AI143" s="38" t="e">
        <v>#N/A</v>
      </c>
    </row>
    <row r="144" spans="1:35" x14ac:dyDescent="0.25">
      <c r="A144" s="24" t="s">
        <v>1148</v>
      </c>
      <c r="B144" s="25" t="s">
        <v>1149</v>
      </c>
      <c r="C144" s="25" t="s">
        <v>1150</v>
      </c>
      <c r="D144" s="25" t="s">
        <v>274</v>
      </c>
      <c r="E144" s="25" t="s">
        <v>511</v>
      </c>
      <c r="F144" s="25" t="s">
        <v>40</v>
      </c>
      <c r="G144" s="25" t="s">
        <v>512</v>
      </c>
      <c r="H144" s="26" t="s">
        <v>109</v>
      </c>
      <c r="I144" s="27" t="s">
        <v>1151</v>
      </c>
      <c r="J144" s="25" t="s">
        <v>693</v>
      </c>
      <c r="K144" s="28" t="str">
        <f>IF(AD144&gt;0,"SRSA",IF(AD144&lt;1,"-"))</f>
        <v>SRSA</v>
      </c>
      <c r="L144" s="29" t="s">
        <v>45</v>
      </c>
      <c r="M144" s="28" t="str">
        <f>IF(AG144&gt;0,"RLIS",IF(AG144&lt;1,"-"))</f>
        <v>-</v>
      </c>
      <c r="N144" s="28" t="str">
        <f>IF(AH144&gt;0,"DUAL",IF(AH144&lt;1,"-"))</f>
        <v>-</v>
      </c>
      <c r="O144" s="30"/>
      <c r="P144" s="31"/>
      <c r="Q144" s="24" t="s">
        <v>135</v>
      </c>
      <c r="R144" s="28"/>
      <c r="S144" s="30" t="s">
        <v>48</v>
      </c>
      <c r="T144" s="32">
        <v>45.03</v>
      </c>
      <c r="U144" s="28" t="s">
        <v>49</v>
      </c>
      <c r="V144" s="30" t="s">
        <v>48</v>
      </c>
      <c r="W144" s="33" t="s">
        <v>85</v>
      </c>
      <c r="X144" s="28" t="s">
        <v>49</v>
      </c>
      <c r="Y144" s="34"/>
      <c r="Z144" s="35">
        <v>0</v>
      </c>
      <c r="AA144" s="36">
        <v>10000</v>
      </c>
      <c r="AB144" s="26">
        <f>IF(OR(S144="YES",TRIM(R144)="YES"),1,0)</f>
        <v>1</v>
      </c>
      <c r="AC144" s="37">
        <f>IF(OR(AND(ISNUMBER(T144),AND(T144&gt;0,T144&lt;600)),AND(ISNUMBER(T144),AND(T144&gt;0,U144="YES"))),1,0)</f>
        <v>1</v>
      </c>
      <c r="AD144" s="37">
        <f>IF(AND(AB144=1,AC144=1),1,0)</f>
        <v>1</v>
      </c>
      <c r="AE144" s="26">
        <f>IF(OR(V144="YES",TRIM(R144)="YES"),1,0)</f>
        <v>1</v>
      </c>
      <c r="AF144" s="26">
        <f>IF(OR(AND(ISNUMBER(Y144),Y144&gt;=20), (AND(ISNUMBER(Y144) = FALSE, AND(ISNUMBER(W144), W144&gt;=20)))),1,0)</f>
        <v>0</v>
      </c>
      <c r="AG144" s="26">
        <f>IF(AND(AND(AE144=1,AF144=1),AND(ISNUMBER(T144),T144&gt;0)),1,0)</f>
        <v>0</v>
      </c>
      <c r="AH144" s="26">
        <f>IF(AND(AD144=1,AG144=1),1,0)</f>
        <v>0</v>
      </c>
      <c r="AI144" s="38" t="e">
        <v>#N/A</v>
      </c>
    </row>
    <row r="145" spans="1:35" x14ac:dyDescent="0.25">
      <c r="A145" s="24" t="s">
        <v>1152</v>
      </c>
      <c r="B145" s="25" t="s">
        <v>1153</v>
      </c>
      <c r="C145" s="25" t="s">
        <v>1154</v>
      </c>
      <c r="D145" s="25" t="s">
        <v>1155</v>
      </c>
      <c r="E145" s="25" t="s">
        <v>1156</v>
      </c>
      <c r="F145" s="25" t="s">
        <v>40</v>
      </c>
      <c r="G145" s="25" t="s">
        <v>1157</v>
      </c>
      <c r="H145" s="26" t="s">
        <v>1158</v>
      </c>
      <c r="I145" s="27" t="s">
        <v>1159</v>
      </c>
      <c r="J145" s="25" t="s">
        <v>44</v>
      </c>
      <c r="K145" s="28" t="str">
        <f>IF(AD145&gt;0,"SRSA",IF(AD145&lt;1,"-"))</f>
        <v>SRSA</v>
      </c>
      <c r="L145" s="29" t="s">
        <v>45</v>
      </c>
      <c r="M145" s="28" t="str">
        <f>IF(AG145&gt;0,"RLIS",IF(AG145&lt;1,"-"))</f>
        <v>-</v>
      </c>
      <c r="N145" s="28" t="str">
        <f>IF(AH145&gt;0,"DUAL",IF(AH145&lt;1,"-"))</f>
        <v>-</v>
      </c>
      <c r="O145" s="30"/>
      <c r="P145" s="31"/>
      <c r="Q145" s="24" t="s">
        <v>66</v>
      </c>
      <c r="R145" s="28" t="s">
        <v>47</v>
      </c>
      <c r="S145" s="30" t="s">
        <v>48</v>
      </c>
      <c r="T145" s="32">
        <v>410.52</v>
      </c>
      <c r="U145" s="28" t="s">
        <v>49</v>
      </c>
      <c r="V145" s="30" t="s">
        <v>48</v>
      </c>
      <c r="W145" s="33">
        <v>7.2463769999999998</v>
      </c>
      <c r="X145" s="28" t="s">
        <v>49</v>
      </c>
      <c r="Y145" s="34"/>
      <c r="Z145" s="35">
        <v>26046.89</v>
      </c>
      <c r="AA145" s="36">
        <v>10000</v>
      </c>
      <c r="AB145" s="26">
        <f>IF(OR(S145="YES",TRIM(R145)="YES"),1,0)</f>
        <v>1</v>
      </c>
      <c r="AC145" s="37">
        <f>IF(OR(AND(ISNUMBER(T145),AND(T145&gt;0,T145&lt;600)),AND(ISNUMBER(T145),AND(T145&gt;0,U145="YES"))),1,0)</f>
        <v>1</v>
      </c>
      <c r="AD145" s="37">
        <f>IF(AND(AB145=1,AC145=1),1,0)</f>
        <v>1</v>
      </c>
      <c r="AE145" s="26">
        <f>IF(OR(V145="YES",TRIM(R145)="YES"),1,0)</f>
        <v>1</v>
      </c>
      <c r="AF145" s="26">
        <f>IF(OR(AND(ISNUMBER(Y145),Y145&gt;=20), (AND(ISNUMBER(Y145) = FALSE, AND(ISNUMBER(W145), W145&gt;=20)))),1,0)</f>
        <v>0</v>
      </c>
      <c r="AG145" s="26">
        <f>IF(AND(AND(AE145=1,AF145=1),AND(ISNUMBER(T145),T145&gt;0)),1,0)</f>
        <v>0</v>
      </c>
      <c r="AH145" s="26">
        <f>IF(AND(AD145=1,AG145=1),1,0)</f>
        <v>0</v>
      </c>
      <c r="AI145" s="38" t="e">
        <v>#N/A</v>
      </c>
    </row>
    <row r="146" spans="1:35" x14ac:dyDescent="0.25">
      <c r="A146" s="24" t="s">
        <v>1160</v>
      </c>
      <c r="B146" s="25" t="s">
        <v>1161</v>
      </c>
      <c r="C146" s="25" t="s">
        <v>1162</v>
      </c>
      <c r="D146" s="25" t="s">
        <v>1163</v>
      </c>
      <c r="E146" s="25" t="s">
        <v>1164</v>
      </c>
      <c r="F146" s="25" t="s">
        <v>40</v>
      </c>
      <c r="G146" s="25" t="s">
        <v>1165</v>
      </c>
      <c r="H146" s="26" t="s">
        <v>1166</v>
      </c>
      <c r="I146" s="27" t="s">
        <v>1167</v>
      </c>
      <c r="J146" s="25" t="s">
        <v>44</v>
      </c>
      <c r="K146" s="28" t="str">
        <f>IF(AD146&gt;0,"SRSA",IF(AD146&lt;1,"-"))</f>
        <v>SRSA</v>
      </c>
      <c r="L146" s="29" t="s">
        <v>45</v>
      </c>
      <c r="M146" s="28" t="str">
        <f>IF(AG146&gt;0,"RLIS",IF(AG146&lt;1,"-"))</f>
        <v>-</v>
      </c>
      <c r="N146" s="28" t="str">
        <f>IF(AH146&gt;0,"DUAL",IF(AH146&lt;1,"-"))</f>
        <v>-</v>
      </c>
      <c r="O146" s="30"/>
      <c r="P146" s="31"/>
      <c r="Q146" s="24" t="s">
        <v>66</v>
      </c>
      <c r="R146" s="28" t="s">
        <v>47</v>
      </c>
      <c r="S146" s="30" t="s">
        <v>48</v>
      </c>
      <c r="T146" s="32">
        <v>331.08</v>
      </c>
      <c r="U146" s="28" t="s">
        <v>49</v>
      </c>
      <c r="V146" s="30" t="s">
        <v>48</v>
      </c>
      <c r="W146" s="33">
        <v>12.85266</v>
      </c>
      <c r="X146" s="28" t="s">
        <v>49</v>
      </c>
      <c r="Y146" s="34"/>
      <c r="Z146" s="35">
        <v>11217.87</v>
      </c>
      <c r="AA146" s="36">
        <v>10000</v>
      </c>
      <c r="AB146" s="26">
        <f>IF(OR(S146="YES",TRIM(R146)="YES"),1,0)</f>
        <v>1</v>
      </c>
      <c r="AC146" s="37">
        <f>IF(OR(AND(ISNUMBER(T146),AND(T146&gt;0,T146&lt;600)),AND(ISNUMBER(T146),AND(T146&gt;0,U146="YES"))),1,0)</f>
        <v>1</v>
      </c>
      <c r="AD146" s="37">
        <f>IF(AND(AB146=1,AC146=1),1,0)</f>
        <v>1</v>
      </c>
      <c r="AE146" s="26">
        <f>IF(OR(V146="YES",TRIM(R146)="YES"),1,0)</f>
        <v>1</v>
      </c>
      <c r="AF146" s="26">
        <f>IF(OR(AND(ISNUMBER(Y146),Y146&gt;=20), (AND(ISNUMBER(Y146) = FALSE, AND(ISNUMBER(W146), W146&gt;=20)))),1,0)</f>
        <v>0</v>
      </c>
      <c r="AG146" s="26">
        <f>IF(AND(AND(AE146=1,AF146=1),AND(ISNUMBER(T146),T146&gt;0)),1,0)</f>
        <v>0</v>
      </c>
      <c r="AH146" s="26">
        <f>IF(AND(AD146=1,AG146=1),1,0)</f>
        <v>0</v>
      </c>
      <c r="AI146" s="38" t="e">
        <v>#N/A</v>
      </c>
    </row>
    <row r="147" spans="1:35" x14ac:dyDescent="0.25">
      <c r="A147" s="24" t="s">
        <v>1168</v>
      </c>
      <c r="B147" s="25" t="s">
        <v>1169</v>
      </c>
      <c r="C147" s="25" t="s">
        <v>1170</v>
      </c>
      <c r="D147" s="25" t="s">
        <v>1171</v>
      </c>
      <c r="E147" s="25" t="s">
        <v>1172</v>
      </c>
      <c r="F147" s="25" t="s">
        <v>40</v>
      </c>
      <c r="G147" s="25" t="s">
        <v>1173</v>
      </c>
      <c r="H147" s="26" t="s">
        <v>1174</v>
      </c>
      <c r="I147" s="27" t="s">
        <v>1175</v>
      </c>
      <c r="J147" s="25" t="s">
        <v>44</v>
      </c>
      <c r="K147" s="28" t="str">
        <f>IF(AD147&gt;0,"SRSA",IF(AD147&lt;1,"-"))</f>
        <v>SRSA</v>
      </c>
      <c r="L147" s="29" t="s">
        <v>45</v>
      </c>
      <c r="M147" s="28" t="str">
        <f>IF(AG147&gt;0,"RLIS",IF(AG147&lt;1,"-"))</f>
        <v>-</v>
      </c>
      <c r="N147" s="28" t="str">
        <f>IF(AH147&gt;0,"DUAL",IF(AH147&lt;1,"-"))</f>
        <v>-</v>
      </c>
      <c r="O147" s="30"/>
      <c r="P147" s="31"/>
      <c r="Q147" s="24" t="s">
        <v>46</v>
      </c>
      <c r="R147" s="28" t="s">
        <v>47</v>
      </c>
      <c r="S147" s="30" t="s">
        <v>48</v>
      </c>
      <c r="T147" s="32">
        <v>531.96</v>
      </c>
      <c r="U147" s="28" t="s">
        <v>49</v>
      </c>
      <c r="V147" s="30" t="s">
        <v>48</v>
      </c>
      <c r="W147" s="33">
        <v>11.05354</v>
      </c>
      <c r="X147" s="28" t="s">
        <v>49</v>
      </c>
      <c r="Y147" s="34"/>
      <c r="Z147" s="35">
        <v>23478.31</v>
      </c>
      <c r="AA147" s="36">
        <v>10000</v>
      </c>
      <c r="AB147" s="26">
        <f>IF(OR(S147="YES",TRIM(R147)="YES"),1,0)</f>
        <v>1</v>
      </c>
      <c r="AC147" s="37">
        <f>IF(OR(AND(ISNUMBER(T147),AND(T147&gt;0,T147&lt;600)),AND(ISNUMBER(T147),AND(T147&gt;0,U147="YES"))),1,0)</f>
        <v>1</v>
      </c>
      <c r="AD147" s="37">
        <f>IF(AND(AB147=1,AC147=1),1,0)</f>
        <v>1</v>
      </c>
      <c r="AE147" s="26">
        <f>IF(OR(V147="YES",TRIM(R147)="YES"),1,0)</f>
        <v>1</v>
      </c>
      <c r="AF147" s="26">
        <f>IF(OR(AND(ISNUMBER(Y147),Y147&gt;=20), (AND(ISNUMBER(Y147) = FALSE, AND(ISNUMBER(W147), W147&gt;=20)))),1,0)</f>
        <v>0</v>
      </c>
      <c r="AG147" s="26">
        <f>IF(AND(AND(AE147=1,AF147=1),AND(ISNUMBER(T147),T147&gt;0)),1,0)</f>
        <v>0</v>
      </c>
      <c r="AH147" s="26">
        <f>IF(AND(AD147=1,AG147=1),1,0)</f>
        <v>0</v>
      </c>
      <c r="AI147" s="38" t="e">
        <v>#N/A</v>
      </c>
    </row>
    <row r="148" spans="1:35" x14ac:dyDescent="0.25">
      <c r="A148" s="24" t="s">
        <v>1176</v>
      </c>
      <c r="B148" s="25" t="s">
        <v>1177</v>
      </c>
      <c r="C148" s="25" t="s">
        <v>1178</v>
      </c>
      <c r="D148" s="25" t="s">
        <v>1179</v>
      </c>
      <c r="E148" s="25" t="s">
        <v>1180</v>
      </c>
      <c r="F148" s="25" t="s">
        <v>40</v>
      </c>
      <c r="G148" s="25" t="s">
        <v>1181</v>
      </c>
      <c r="H148" s="26" t="s">
        <v>376</v>
      </c>
      <c r="I148" s="27" t="s">
        <v>1182</v>
      </c>
      <c r="J148" s="25" t="s">
        <v>83</v>
      </c>
      <c r="K148" s="28" t="str">
        <f>IF(AD148&gt;0,"SRSA",IF(AD148&lt;1,"-"))</f>
        <v>SRSA</v>
      </c>
      <c r="L148" s="29" t="s">
        <v>45</v>
      </c>
      <c r="M148" s="28" t="str">
        <f>IF(AG148&gt;0,"RLIS",IF(AG148&lt;1,"-"))</f>
        <v>-</v>
      </c>
      <c r="N148" s="28" t="str">
        <f>IF(AH148&gt;0,"DUAL",IF(AH148&lt;1,"-"))</f>
        <v>-</v>
      </c>
      <c r="O148" s="30"/>
      <c r="P148" s="31"/>
      <c r="Q148" s="24" t="s">
        <v>94</v>
      </c>
      <c r="R148" s="28"/>
      <c r="S148" s="30" t="s">
        <v>48</v>
      </c>
      <c r="T148" s="32">
        <v>156.05000000000001</v>
      </c>
      <c r="U148" s="28" t="s">
        <v>49</v>
      </c>
      <c r="V148" s="30" t="s">
        <v>48</v>
      </c>
      <c r="W148" s="33" t="s">
        <v>85</v>
      </c>
      <c r="X148" s="28" t="s">
        <v>49</v>
      </c>
      <c r="Y148" s="34"/>
      <c r="Z148" s="35">
        <v>5142.58</v>
      </c>
      <c r="AA148" s="36">
        <v>10000</v>
      </c>
      <c r="AB148" s="26">
        <f>IF(OR(S148="YES",TRIM(R148)="YES"),1,0)</f>
        <v>1</v>
      </c>
      <c r="AC148" s="37">
        <f>IF(OR(AND(ISNUMBER(T148),AND(T148&gt;0,T148&lt;600)),AND(ISNUMBER(T148),AND(T148&gt;0,U148="YES"))),1,0)</f>
        <v>1</v>
      </c>
      <c r="AD148" s="37">
        <f>IF(AND(AB148=1,AC148=1),1,0)</f>
        <v>1</v>
      </c>
      <c r="AE148" s="26">
        <f>IF(OR(V148="YES",TRIM(R148)="YES"),1,0)</f>
        <v>1</v>
      </c>
      <c r="AF148" s="26">
        <f>IF(OR(AND(ISNUMBER(Y148),Y148&gt;=20), (AND(ISNUMBER(Y148) = FALSE, AND(ISNUMBER(W148), W148&gt;=20)))),1,0)</f>
        <v>0</v>
      </c>
      <c r="AG148" s="26">
        <f>IF(AND(AND(AE148=1,AF148=1),AND(ISNUMBER(T148),T148&gt;0)),1,0)</f>
        <v>0</v>
      </c>
      <c r="AH148" s="26">
        <f>IF(AND(AD148=1,AG148=1),1,0)</f>
        <v>0</v>
      </c>
      <c r="AI148" s="38" t="e">
        <v>#N/A</v>
      </c>
    </row>
    <row r="149" spans="1:35" x14ac:dyDescent="0.25">
      <c r="A149" s="24" t="s">
        <v>1183</v>
      </c>
      <c r="B149" s="25" t="s">
        <v>1184</v>
      </c>
      <c r="C149" s="25" t="s">
        <v>1185</v>
      </c>
      <c r="D149" s="25" t="s">
        <v>274</v>
      </c>
      <c r="E149" s="25" t="s">
        <v>1186</v>
      </c>
      <c r="F149" s="25" t="s">
        <v>40</v>
      </c>
      <c r="G149" s="25" t="s">
        <v>1187</v>
      </c>
      <c r="H149" s="26" t="s">
        <v>109</v>
      </c>
      <c r="I149" s="27" t="s">
        <v>1188</v>
      </c>
      <c r="J149" s="25" t="s">
        <v>44</v>
      </c>
      <c r="K149" s="28" t="str">
        <f>IF(AD149&gt;0,"SRSA",IF(AD149&lt;1,"-"))</f>
        <v>SRSA</v>
      </c>
      <c r="L149" s="29" t="s">
        <v>45</v>
      </c>
      <c r="M149" s="28" t="str">
        <f>IF(AG149&gt;0,"RLIS",IF(AG149&lt;1,"-"))</f>
        <v>-</v>
      </c>
      <c r="N149" s="28" t="str">
        <f>IF(AH149&gt;0,"DUAL",IF(AH149&lt;1,"-"))</f>
        <v>-</v>
      </c>
      <c r="O149" s="30"/>
      <c r="P149" s="31"/>
      <c r="Q149" s="24" t="s">
        <v>46</v>
      </c>
      <c r="R149" s="28" t="s">
        <v>47</v>
      </c>
      <c r="S149" s="30" t="s">
        <v>48</v>
      </c>
      <c r="T149" s="32">
        <v>279.35000000000002</v>
      </c>
      <c r="U149" s="28" t="s">
        <v>48</v>
      </c>
      <c r="V149" s="30" t="s">
        <v>48</v>
      </c>
      <c r="W149" s="33">
        <v>9.0090090000000007</v>
      </c>
      <c r="X149" s="28" t="s">
        <v>49</v>
      </c>
      <c r="Y149" s="34"/>
      <c r="Z149" s="35">
        <v>13773.95</v>
      </c>
      <c r="AA149" s="36">
        <v>10000</v>
      </c>
      <c r="AB149" s="26">
        <f>IF(OR(S149="YES",TRIM(R149)="YES"),1,0)</f>
        <v>1</v>
      </c>
      <c r="AC149" s="37">
        <f>IF(OR(AND(ISNUMBER(T149),AND(T149&gt;0,T149&lt;600)),AND(ISNUMBER(T149),AND(T149&gt;0,U149="YES"))),1,0)</f>
        <v>1</v>
      </c>
      <c r="AD149" s="37">
        <f>IF(AND(AB149=1,AC149=1),1,0)</f>
        <v>1</v>
      </c>
      <c r="AE149" s="26">
        <f>IF(OR(V149="YES",TRIM(R149)="YES"),1,0)</f>
        <v>1</v>
      </c>
      <c r="AF149" s="26">
        <f>IF(OR(AND(ISNUMBER(Y149),Y149&gt;=20), (AND(ISNUMBER(Y149) = FALSE, AND(ISNUMBER(W149), W149&gt;=20)))),1,0)</f>
        <v>0</v>
      </c>
      <c r="AG149" s="26">
        <f>IF(AND(AND(AE149=1,AF149=1),AND(ISNUMBER(T149),T149&gt;0)),1,0)</f>
        <v>0</v>
      </c>
      <c r="AH149" s="26">
        <f>IF(AND(AD149=1,AG149=1),1,0)</f>
        <v>0</v>
      </c>
      <c r="AI149" s="38" t="e">
        <v>#N/A</v>
      </c>
    </row>
    <row r="150" spans="1:35" x14ac:dyDescent="0.25">
      <c r="A150" s="24" t="s">
        <v>1189</v>
      </c>
      <c r="B150" s="25" t="s">
        <v>1190</v>
      </c>
      <c r="C150" s="25" t="s">
        <v>1191</v>
      </c>
      <c r="D150" s="25" t="s">
        <v>1192</v>
      </c>
      <c r="E150" s="25" t="s">
        <v>1193</v>
      </c>
      <c r="F150" s="25" t="s">
        <v>40</v>
      </c>
      <c r="G150" s="25" t="s">
        <v>1194</v>
      </c>
      <c r="H150" s="26" t="s">
        <v>847</v>
      </c>
      <c r="I150" s="27" t="s">
        <v>1195</v>
      </c>
      <c r="J150" s="25" t="s">
        <v>44</v>
      </c>
      <c r="K150" s="28" t="str">
        <f>IF(AD150&gt;0,"SRSA",IF(AD150&lt;1,"-"))</f>
        <v>SRSA</v>
      </c>
      <c r="L150" s="29" t="s">
        <v>45</v>
      </c>
      <c r="M150" s="28" t="str">
        <f>IF(AG150&gt;0,"RLIS",IF(AG150&lt;1,"-"))</f>
        <v>-</v>
      </c>
      <c r="N150" s="28" t="str">
        <f>IF(AH150&gt;0,"DUAL",IF(AH150&lt;1,"-"))</f>
        <v>-</v>
      </c>
      <c r="O150" s="30"/>
      <c r="P150" s="31"/>
      <c r="Q150" s="24" t="s">
        <v>66</v>
      </c>
      <c r="R150" s="28" t="s">
        <v>47</v>
      </c>
      <c r="S150" s="30" t="s">
        <v>48</v>
      </c>
      <c r="T150" s="32">
        <v>286.77</v>
      </c>
      <c r="U150" s="28" t="s">
        <v>49</v>
      </c>
      <c r="V150" s="30" t="s">
        <v>48</v>
      </c>
      <c r="W150" s="33">
        <v>8.9552239999999994</v>
      </c>
      <c r="X150" s="28" t="s">
        <v>49</v>
      </c>
      <c r="Y150" s="34"/>
      <c r="Z150" s="35">
        <v>14298.53</v>
      </c>
      <c r="AA150" s="36">
        <v>10000</v>
      </c>
      <c r="AB150" s="26">
        <f>IF(OR(S150="YES",TRIM(R150)="YES"),1,0)</f>
        <v>1</v>
      </c>
      <c r="AC150" s="37">
        <f>IF(OR(AND(ISNUMBER(T150),AND(T150&gt;0,T150&lt;600)),AND(ISNUMBER(T150),AND(T150&gt;0,U150="YES"))),1,0)</f>
        <v>1</v>
      </c>
      <c r="AD150" s="37">
        <f>IF(AND(AB150=1,AC150=1),1,0)</f>
        <v>1</v>
      </c>
      <c r="AE150" s="26">
        <f>IF(OR(V150="YES",TRIM(R150)="YES"),1,0)</f>
        <v>1</v>
      </c>
      <c r="AF150" s="26">
        <f>IF(OR(AND(ISNUMBER(Y150),Y150&gt;=20), (AND(ISNUMBER(Y150) = FALSE, AND(ISNUMBER(W150), W150&gt;=20)))),1,0)</f>
        <v>0</v>
      </c>
      <c r="AG150" s="26">
        <f>IF(AND(AND(AE150=1,AF150=1),AND(ISNUMBER(T150),T150&gt;0)),1,0)</f>
        <v>0</v>
      </c>
      <c r="AH150" s="26">
        <f>IF(AND(AD150=1,AG150=1),1,0)</f>
        <v>0</v>
      </c>
      <c r="AI150" s="38" t="e">
        <v>#N/A</v>
      </c>
    </row>
    <row r="151" spans="1:35" x14ac:dyDescent="0.25">
      <c r="A151" s="24" t="s">
        <v>1196</v>
      </c>
      <c r="B151" s="25" t="s">
        <v>1197</v>
      </c>
      <c r="C151" s="25" t="s">
        <v>1198</v>
      </c>
      <c r="D151" s="25" t="s">
        <v>1199</v>
      </c>
      <c r="E151" s="25" t="s">
        <v>1200</v>
      </c>
      <c r="F151" s="25" t="s">
        <v>40</v>
      </c>
      <c r="G151" s="25" t="s">
        <v>1201</v>
      </c>
      <c r="H151" s="26" t="s">
        <v>1202</v>
      </c>
      <c r="I151" s="27" t="s">
        <v>1203</v>
      </c>
      <c r="J151" s="25" t="s">
        <v>83</v>
      </c>
      <c r="K151" s="28" t="str">
        <f>IF(AD151&gt;0,"SRSA",IF(AD151&lt;1,"-"))</f>
        <v>SRSA</v>
      </c>
      <c r="L151" s="29" t="s">
        <v>45</v>
      </c>
      <c r="M151" s="28" t="str">
        <f>IF(AG151&gt;0,"RLIS",IF(AG151&lt;1,"-"))</f>
        <v>-</v>
      </c>
      <c r="N151" s="28" t="str">
        <f>IF(AH151&gt;0,"DUAL",IF(AH151&lt;1,"-"))</f>
        <v>-</v>
      </c>
      <c r="O151" s="30"/>
      <c r="P151" s="31"/>
      <c r="Q151" s="24" t="s">
        <v>84</v>
      </c>
      <c r="R151" s="28" t="s">
        <v>47</v>
      </c>
      <c r="S151" s="30" t="s">
        <v>49</v>
      </c>
      <c r="T151" s="32">
        <v>101.49</v>
      </c>
      <c r="U151" s="28" t="s">
        <v>49</v>
      </c>
      <c r="V151" s="30" t="s">
        <v>48</v>
      </c>
      <c r="W151" s="33" t="s">
        <v>85</v>
      </c>
      <c r="X151" s="28" t="s">
        <v>49</v>
      </c>
      <c r="Y151" s="34"/>
      <c r="Z151" s="35">
        <v>908.27</v>
      </c>
      <c r="AA151" s="36">
        <v>10000</v>
      </c>
      <c r="AB151" s="26">
        <f>IF(OR(S151="YES",TRIM(R151)="YES"),1,0)</f>
        <v>1</v>
      </c>
      <c r="AC151" s="37">
        <f>IF(OR(AND(ISNUMBER(T151),AND(T151&gt;0,T151&lt;600)),AND(ISNUMBER(T151),AND(T151&gt;0,U151="YES"))),1,0)</f>
        <v>1</v>
      </c>
      <c r="AD151" s="37">
        <f>IF(AND(AB151=1,AC151=1),1,0)</f>
        <v>1</v>
      </c>
      <c r="AE151" s="26">
        <f>IF(OR(V151="YES",TRIM(R151)="YES"),1,0)</f>
        <v>1</v>
      </c>
      <c r="AF151" s="26">
        <f>IF(OR(AND(ISNUMBER(Y151),Y151&gt;=20), (AND(ISNUMBER(Y151) = FALSE, AND(ISNUMBER(W151), W151&gt;=20)))),1,0)</f>
        <v>0</v>
      </c>
      <c r="AG151" s="26">
        <f>IF(AND(AND(AE151=1,AF151=1),AND(ISNUMBER(T151),T151&gt;0)),1,0)</f>
        <v>0</v>
      </c>
      <c r="AH151" s="26">
        <f>IF(AND(AD151=1,AG151=1),1,0)</f>
        <v>0</v>
      </c>
      <c r="AI151" s="38" t="e">
        <v>#N/A</v>
      </c>
    </row>
    <row r="152" spans="1:35" x14ac:dyDescent="0.25">
      <c r="A152" s="24" t="s">
        <v>1204</v>
      </c>
      <c r="B152" s="25" t="s">
        <v>1205</v>
      </c>
      <c r="C152" s="25" t="s">
        <v>1206</v>
      </c>
      <c r="D152" s="25" t="s">
        <v>1207</v>
      </c>
      <c r="E152" s="25" t="s">
        <v>1120</v>
      </c>
      <c r="F152" s="25" t="s">
        <v>40</v>
      </c>
      <c r="G152" s="25" t="s">
        <v>1208</v>
      </c>
      <c r="H152" s="26" t="s">
        <v>1209</v>
      </c>
      <c r="I152" s="27" t="s">
        <v>1210</v>
      </c>
      <c r="J152" s="25" t="s">
        <v>83</v>
      </c>
      <c r="K152" s="28" t="str">
        <f>IF(AD152&gt;0,"SRSA",IF(AD152&lt;1,"-"))</f>
        <v>SRSA</v>
      </c>
      <c r="L152" s="29" t="s">
        <v>45</v>
      </c>
      <c r="M152" s="28" t="str">
        <f>IF(AG152&gt;0,"RLIS",IF(AG152&lt;1,"-"))</f>
        <v>-</v>
      </c>
      <c r="N152" s="28" t="str">
        <f>IF(AH152&gt;0,"DUAL",IF(AH152&lt;1,"-"))</f>
        <v>-</v>
      </c>
      <c r="O152" s="30"/>
      <c r="P152" s="31"/>
      <c r="Q152" s="24" t="s">
        <v>378</v>
      </c>
      <c r="R152" s="28" t="s">
        <v>47</v>
      </c>
      <c r="S152" s="30" t="s">
        <v>49</v>
      </c>
      <c r="T152" s="32">
        <v>223.81</v>
      </c>
      <c r="U152" s="28" t="s">
        <v>49</v>
      </c>
      <c r="V152" s="30" t="s">
        <v>48</v>
      </c>
      <c r="W152" s="33" t="s">
        <v>85</v>
      </c>
      <c r="X152" s="28" t="s">
        <v>49</v>
      </c>
      <c r="Y152" s="34"/>
      <c r="Z152" s="35">
        <v>7953.75</v>
      </c>
      <c r="AA152" s="36">
        <v>10000</v>
      </c>
      <c r="AB152" s="26">
        <f>IF(OR(S152="YES",TRIM(R152)="YES"),1,0)</f>
        <v>1</v>
      </c>
      <c r="AC152" s="37">
        <f>IF(OR(AND(ISNUMBER(T152),AND(T152&gt;0,T152&lt;600)),AND(ISNUMBER(T152),AND(T152&gt;0,U152="YES"))),1,0)</f>
        <v>1</v>
      </c>
      <c r="AD152" s="37">
        <f>IF(AND(AB152=1,AC152=1),1,0)</f>
        <v>1</v>
      </c>
      <c r="AE152" s="26">
        <f>IF(OR(V152="YES",TRIM(R152)="YES"),1,0)</f>
        <v>1</v>
      </c>
      <c r="AF152" s="26">
        <f>IF(OR(AND(ISNUMBER(Y152),Y152&gt;=20), (AND(ISNUMBER(Y152) = FALSE, AND(ISNUMBER(W152), W152&gt;=20)))),1,0)</f>
        <v>0</v>
      </c>
      <c r="AG152" s="26">
        <f>IF(AND(AND(AE152=1,AF152=1),AND(ISNUMBER(T152),T152&gt;0)),1,0)</f>
        <v>0</v>
      </c>
      <c r="AH152" s="26">
        <f>IF(AND(AD152=1,AG152=1),1,0)</f>
        <v>0</v>
      </c>
      <c r="AI152" s="38" t="e">
        <v>#N/A</v>
      </c>
    </row>
    <row r="153" spans="1:35" x14ac:dyDescent="0.25">
      <c r="A153" s="24" t="s">
        <v>1211</v>
      </c>
      <c r="B153" s="25" t="s">
        <v>1212</v>
      </c>
      <c r="C153" s="25" t="s">
        <v>1213</v>
      </c>
      <c r="D153" s="25" t="s">
        <v>1214</v>
      </c>
      <c r="E153" s="25" t="s">
        <v>1215</v>
      </c>
      <c r="F153" s="25" t="s">
        <v>40</v>
      </c>
      <c r="G153" s="25" t="s">
        <v>1216</v>
      </c>
      <c r="H153" s="26" t="s">
        <v>1217</v>
      </c>
      <c r="I153" s="27" t="s">
        <v>1218</v>
      </c>
      <c r="J153" s="25" t="s">
        <v>44</v>
      </c>
      <c r="K153" s="28" t="str">
        <f>IF(AD153&gt;0,"SRSA",IF(AD153&lt;1,"-"))</f>
        <v>SRSA</v>
      </c>
      <c r="L153" s="29" t="s">
        <v>45</v>
      </c>
      <c r="M153" s="28" t="str">
        <f>IF(AG153&gt;0,"RLIS",IF(AG153&lt;1,"-"))</f>
        <v>-</v>
      </c>
      <c r="N153" s="28" t="str">
        <f>IF(AH153&gt;0,"DUAL",IF(AH153&lt;1,"-"))</f>
        <v>-</v>
      </c>
      <c r="O153" s="30"/>
      <c r="P153" s="31"/>
      <c r="Q153" s="24" t="s">
        <v>46</v>
      </c>
      <c r="R153" s="28" t="s">
        <v>47</v>
      </c>
      <c r="S153" s="30" t="s">
        <v>48</v>
      </c>
      <c r="T153" s="32">
        <v>175.36</v>
      </c>
      <c r="U153" s="28" t="s">
        <v>48</v>
      </c>
      <c r="V153" s="30" t="s">
        <v>48</v>
      </c>
      <c r="W153" s="33">
        <v>14.409219999999999</v>
      </c>
      <c r="X153" s="28" t="s">
        <v>49</v>
      </c>
      <c r="Y153" s="34"/>
      <c r="Z153" s="35">
        <v>23803.599999999999</v>
      </c>
      <c r="AA153" s="36">
        <v>10000</v>
      </c>
      <c r="AB153" s="26">
        <f>IF(OR(S153="YES",TRIM(R153)="YES"),1,0)</f>
        <v>1</v>
      </c>
      <c r="AC153" s="37">
        <f>IF(OR(AND(ISNUMBER(T153),AND(T153&gt;0,T153&lt;600)),AND(ISNUMBER(T153),AND(T153&gt;0,U153="YES"))),1,0)</f>
        <v>1</v>
      </c>
      <c r="AD153" s="37">
        <f>IF(AND(AB153=1,AC153=1),1,0)</f>
        <v>1</v>
      </c>
      <c r="AE153" s="26">
        <f>IF(OR(V153="YES",TRIM(R153)="YES"),1,0)</f>
        <v>1</v>
      </c>
      <c r="AF153" s="26">
        <f>IF(OR(AND(ISNUMBER(Y153),Y153&gt;=20), (AND(ISNUMBER(Y153) = FALSE, AND(ISNUMBER(W153), W153&gt;=20)))),1,0)</f>
        <v>0</v>
      </c>
      <c r="AG153" s="26">
        <f>IF(AND(AND(AE153=1,AF153=1),AND(ISNUMBER(T153),T153&gt;0)),1,0)</f>
        <v>0</v>
      </c>
      <c r="AH153" s="26">
        <f>IF(AND(AD153=1,AG153=1),1,0)</f>
        <v>0</v>
      </c>
      <c r="AI153" s="38" t="e">
        <v>#N/A</v>
      </c>
    </row>
    <row r="154" spans="1:35" x14ac:dyDescent="0.25">
      <c r="A154" s="24" t="s">
        <v>1219</v>
      </c>
      <c r="B154" s="25" t="s">
        <v>1220</v>
      </c>
      <c r="C154" s="25" t="s">
        <v>1221</v>
      </c>
      <c r="D154" s="25" t="s">
        <v>1222</v>
      </c>
      <c r="E154" s="25" t="s">
        <v>1223</v>
      </c>
      <c r="F154" s="25" t="s">
        <v>40</v>
      </c>
      <c r="G154" s="25" t="s">
        <v>1224</v>
      </c>
      <c r="H154" s="26" t="s">
        <v>1225</v>
      </c>
      <c r="I154" s="27" t="s">
        <v>1226</v>
      </c>
      <c r="J154" s="25" t="s">
        <v>83</v>
      </c>
      <c r="K154" s="28" t="str">
        <f>IF(AD154&gt;0,"SRSA",IF(AD154&lt;1,"-"))</f>
        <v>SRSA</v>
      </c>
      <c r="L154" s="29" t="s">
        <v>45</v>
      </c>
      <c r="M154" s="28" t="str">
        <f>IF(AG154&gt;0,"RLIS",IF(AG154&lt;1,"-"))</f>
        <v>-</v>
      </c>
      <c r="N154" s="28" t="str">
        <f>IF(AH154&gt;0,"DUAL",IF(AH154&lt;1,"-"))</f>
        <v>-</v>
      </c>
      <c r="O154" s="30"/>
      <c r="P154" s="31"/>
      <c r="Q154" s="24" t="s">
        <v>94</v>
      </c>
      <c r="R154" s="28" t="s">
        <v>47</v>
      </c>
      <c r="S154" s="30" t="s">
        <v>48</v>
      </c>
      <c r="T154" s="32">
        <v>168.53</v>
      </c>
      <c r="U154" s="28" t="s">
        <v>49</v>
      </c>
      <c r="V154" s="30" t="s">
        <v>48</v>
      </c>
      <c r="W154" s="33" t="s">
        <v>85</v>
      </c>
      <c r="X154" s="28" t="s">
        <v>49</v>
      </c>
      <c r="Y154" s="34"/>
      <c r="Z154" s="35">
        <v>1213.5999999999999</v>
      </c>
      <c r="AA154" s="36">
        <v>10000</v>
      </c>
      <c r="AB154" s="26">
        <f>IF(OR(S154="YES",TRIM(R154)="YES"),1,0)</f>
        <v>1</v>
      </c>
      <c r="AC154" s="37">
        <f>IF(OR(AND(ISNUMBER(T154),AND(T154&gt;0,T154&lt;600)),AND(ISNUMBER(T154),AND(T154&gt;0,U154="YES"))),1,0)</f>
        <v>1</v>
      </c>
      <c r="AD154" s="37">
        <f>IF(AND(AB154=1,AC154=1),1,0)</f>
        <v>1</v>
      </c>
      <c r="AE154" s="26">
        <f>IF(OR(V154="YES",TRIM(R154)="YES"),1,0)</f>
        <v>1</v>
      </c>
      <c r="AF154" s="26">
        <f>IF(OR(AND(ISNUMBER(Y154),Y154&gt;=20), (AND(ISNUMBER(Y154) = FALSE, AND(ISNUMBER(W154), W154&gt;=20)))),1,0)</f>
        <v>0</v>
      </c>
      <c r="AG154" s="26">
        <f>IF(AND(AND(AE154=1,AF154=1),AND(ISNUMBER(T154),T154&gt;0)),1,0)</f>
        <v>0</v>
      </c>
      <c r="AH154" s="26">
        <f>IF(AND(AD154=1,AG154=1),1,0)</f>
        <v>0</v>
      </c>
      <c r="AI154" s="38" t="e">
        <v>#N/A</v>
      </c>
    </row>
    <row r="155" spans="1:35" x14ac:dyDescent="0.25">
      <c r="A155" s="24" t="s">
        <v>1227</v>
      </c>
      <c r="B155" s="25" t="s">
        <v>1228</v>
      </c>
      <c r="C155" s="25" t="s">
        <v>1229</v>
      </c>
      <c r="D155" s="25" t="s">
        <v>1230</v>
      </c>
      <c r="E155" s="25" t="s">
        <v>1231</v>
      </c>
      <c r="F155" s="25" t="s">
        <v>40</v>
      </c>
      <c r="G155" s="25" t="s">
        <v>1232</v>
      </c>
      <c r="H155" s="26" t="s">
        <v>1233</v>
      </c>
      <c r="I155" s="27" t="s">
        <v>1234</v>
      </c>
      <c r="J155" s="25" t="s">
        <v>44</v>
      </c>
      <c r="K155" s="28" t="str">
        <f>IF(AD155&gt;0,"SRSA",IF(AD155&lt;1,"-"))</f>
        <v>SRSA</v>
      </c>
      <c r="L155" s="29" t="s">
        <v>45</v>
      </c>
      <c r="M155" s="28" t="str">
        <f>IF(AG155&gt;0,"RLIS",IF(AG155&lt;1,"-"))</f>
        <v>-</v>
      </c>
      <c r="N155" s="28" t="str">
        <f>IF(AH155&gt;0,"DUAL",IF(AH155&lt;1,"-"))</f>
        <v>-</v>
      </c>
      <c r="O155" s="30"/>
      <c r="P155" s="31"/>
      <c r="Q155" s="24" t="s">
        <v>66</v>
      </c>
      <c r="R155" s="28" t="s">
        <v>47</v>
      </c>
      <c r="S155" s="30" t="s">
        <v>48</v>
      </c>
      <c r="T155" s="32">
        <v>195.42</v>
      </c>
      <c r="U155" s="28" t="s">
        <v>49</v>
      </c>
      <c r="V155" s="30" t="s">
        <v>48</v>
      </c>
      <c r="W155" s="33">
        <v>16.317019999999999</v>
      </c>
      <c r="X155" s="28" t="s">
        <v>49</v>
      </c>
      <c r="Y155" s="34"/>
      <c r="Z155" s="35">
        <v>18099.16</v>
      </c>
      <c r="AA155" s="36">
        <v>10000</v>
      </c>
      <c r="AB155" s="26">
        <f>IF(OR(S155="YES",TRIM(R155)="YES"),1,0)</f>
        <v>1</v>
      </c>
      <c r="AC155" s="37">
        <f>IF(OR(AND(ISNUMBER(T155),AND(T155&gt;0,T155&lt;600)),AND(ISNUMBER(T155),AND(T155&gt;0,U155="YES"))),1,0)</f>
        <v>1</v>
      </c>
      <c r="AD155" s="37">
        <f>IF(AND(AB155=1,AC155=1),1,0)</f>
        <v>1</v>
      </c>
      <c r="AE155" s="26">
        <f>IF(OR(V155="YES",TRIM(R155)="YES"),1,0)</f>
        <v>1</v>
      </c>
      <c r="AF155" s="26">
        <f>IF(OR(AND(ISNUMBER(Y155),Y155&gt;=20), (AND(ISNUMBER(Y155) = FALSE, AND(ISNUMBER(W155), W155&gt;=20)))),1,0)</f>
        <v>0</v>
      </c>
      <c r="AG155" s="26">
        <f>IF(AND(AND(AE155=1,AF155=1),AND(ISNUMBER(T155),T155&gt;0)),1,0)</f>
        <v>0</v>
      </c>
      <c r="AH155" s="26">
        <f>IF(AND(AD155=1,AG155=1),1,0)</f>
        <v>0</v>
      </c>
      <c r="AI155" s="38" t="e">
        <v>#N/A</v>
      </c>
    </row>
    <row r="156" spans="1:35" x14ac:dyDescent="0.25">
      <c r="A156" s="24" t="s">
        <v>1235</v>
      </c>
      <c r="B156" s="25" t="s">
        <v>1236</v>
      </c>
      <c r="C156" s="25" t="s">
        <v>1237</v>
      </c>
      <c r="D156" s="25" t="s">
        <v>1238</v>
      </c>
      <c r="E156" s="25" t="s">
        <v>1239</v>
      </c>
      <c r="F156" s="25" t="s">
        <v>40</v>
      </c>
      <c r="G156" s="25" t="s">
        <v>1240</v>
      </c>
      <c r="H156" s="26" t="s">
        <v>1241</v>
      </c>
      <c r="I156" s="27" t="s">
        <v>1242</v>
      </c>
      <c r="J156" s="25" t="s">
        <v>44</v>
      </c>
      <c r="K156" s="28" t="str">
        <f>IF(AD156&gt;0,"SRSA",IF(AD156&lt;1,"-"))</f>
        <v>SRSA</v>
      </c>
      <c r="L156" s="29" t="s">
        <v>45</v>
      </c>
      <c r="M156" s="28" t="str">
        <f>IF(AG156&gt;0,"RLIS",IF(AG156&lt;1,"-"))</f>
        <v>-</v>
      </c>
      <c r="N156" s="28" t="str">
        <f>IF(AH156&gt;0,"DUAL",IF(AH156&lt;1,"-"))</f>
        <v>-</v>
      </c>
      <c r="O156" s="30"/>
      <c r="P156" s="31"/>
      <c r="Q156" s="24" t="s">
        <v>66</v>
      </c>
      <c r="R156" s="28" t="s">
        <v>47</v>
      </c>
      <c r="S156" s="30" t="s">
        <v>48</v>
      </c>
      <c r="T156" s="32">
        <v>286.26</v>
      </c>
      <c r="U156" s="28" t="s">
        <v>49</v>
      </c>
      <c r="V156" s="30" t="s">
        <v>48</v>
      </c>
      <c r="W156" s="33">
        <v>4.7477739999999997</v>
      </c>
      <c r="X156" s="28" t="s">
        <v>49</v>
      </c>
      <c r="Y156" s="34"/>
      <c r="Z156" s="35">
        <v>14829.49</v>
      </c>
      <c r="AA156" s="36">
        <v>10000</v>
      </c>
      <c r="AB156" s="26">
        <f>IF(OR(S156="YES",TRIM(R156)="YES"),1,0)</f>
        <v>1</v>
      </c>
      <c r="AC156" s="37">
        <f>IF(OR(AND(ISNUMBER(T156),AND(T156&gt;0,T156&lt;600)),AND(ISNUMBER(T156),AND(T156&gt;0,U156="YES"))),1,0)</f>
        <v>1</v>
      </c>
      <c r="AD156" s="37">
        <f>IF(AND(AB156=1,AC156=1),1,0)</f>
        <v>1</v>
      </c>
      <c r="AE156" s="26">
        <f>IF(OR(V156="YES",TRIM(R156)="YES"),1,0)</f>
        <v>1</v>
      </c>
      <c r="AF156" s="26">
        <f>IF(OR(AND(ISNUMBER(Y156),Y156&gt;=20), (AND(ISNUMBER(Y156) = FALSE, AND(ISNUMBER(W156), W156&gt;=20)))),1,0)</f>
        <v>0</v>
      </c>
      <c r="AG156" s="26">
        <f>IF(AND(AND(AE156=1,AF156=1),AND(ISNUMBER(T156),T156&gt;0)),1,0)</f>
        <v>0</v>
      </c>
      <c r="AH156" s="26">
        <f>IF(AND(AD156=1,AG156=1),1,0)</f>
        <v>0</v>
      </c>
      <c r="AI156" s="38" t="e">
        <v>#N/A</v>
      </c>
    </row>
    <row r="157" spans="1:35" x14ac:dyDescent="0.25">
      <c r="A157" s="24" t="s">
        <v>1243</v>
      </c>
      <c r="B157" s="25" t="s">
        <v>1244</v>
      </c>
      <c r="C157" s="25" t="s">
        <v>1245</v>
      </c>
      <c r="D157" s="25" t="s">
        <v>1246</v>
      </c>
      <c r="E157" s="25" t="s">
        <v>1247</v>
      </c>
      <c r="F157" s="25" t="s">
        <v>40</v>
      </c>
      <c r="G157" s="25" t="s">
        <v>1248</v>
      </c>
      <c r="H157" s="26" t="s">
        <v>1249</v>
      </c>
      <c r="I157" s="27" t="s">
        <v>1250</v>
      </c>
      <c r="J157" s="25" t="s">
        <v>44</v>
      </c>
      <c r="K157" s="28" t="str">
        <f>IF(AD157&gt;0,"SRSA",IF(AD157&lt;1,"-"))</f>
        <v>SRSA</v>
      </c>
      <c r="L157" s="29" t="s">
        <v>45</v>
      </c>
      <c r="M157" s="28" t="str">
        <f>IF(AG157&gt;0,"RLIS",IF(AG157&lt;1,"-"))</f>
        <v>-</v>
      </c>
      <c r="N157" s="28" t="str">
        <f>IF(AH157&gt;0,"DUAL",IF(AH157&lt;1,"-"))</f>
        <v>-</v>
      </c>
      <c r="O157" s="30"/>
      <c r="P157" s="31"/>
      <c r="Q157" s="24" t="s">
        <v>66</v>
      </c>
      <c r="R157" s="28" t="s">
        <v>47</v>
      </c>
      <c r="S157" s="30" t="s">
        <v>48</v>
      </c>
      <c r="T157" s="32">
        <v>533.37</v>
      </c>
      <c r="U157" s="28" t="s">
        <v>49</v>
      </c>
      <c r="V157" s="30" t="s">
        <v>48</v>
      </c>
      <c r="W157" s="33">
        <v>7.5067019999999998</v>
      </c>
      <c r="X157" s="28" t="s">
        <v>49</v>
      </c>
      <c r="Y157" s="34"/>
      <c r="Z157" s="35">
        <v>18409.59</v>
      </c>
      <c r="AA157" s="36">
        <v>10000</v>
      </c>
      <c r="AB157" s="26">
        <f>IF(OR(S157="YES",TRIM(R157)="YES"),1,0)</f>
        <v>1</v>
      </c>
      <c r="AC157" s="37">
        <f>IF(OR(AND(ISNUMBER(T157),AND(T157&gt;0,T157&lt;600)),AND(ISNUMBER(T157),AND(T157&gt;0,U157="YES"))),1,0)</f>
        <v>1</v>
      </c>
      <c r="AD157" s="37">
        <f>IF(AND(AB157=1,AC157=1),1,0)</f>
        <v>1</v>
      </c>
      <c r="AE157" s="26">
        <f>IF(OR(V157="YES",TRIM(R157)="YES"),1,0)</f>
        <v>1</v>
      </c>
      <c r="AF157" s="26">
        <f>IF(OR(AND(ISNUMBER(Y157),Y157&gt;=20), (AND(ISNUMBER(Y157) = FALSE, AND(ISNUMBER(W157), W157&gt;=20)))),1,0)</f>
        <v>0</v>
      </c>
      <c r="AG157" s="26">
        <f>IF(AND(AND(AE157=1,AF157=1),AND(ISNUMBER(T157),T157&gt;0)),1,0)</f>
        <v>0</v>
      </c>
      <c r="AH157" s="26">
        <f>IF(AND(AD157=1,AG157=1),1,0)</f>
        <v>0</v>
      </c>
      <c r="AI157" s="38" t="e">
        <v>#N/A</v>
      </c>
    </row>
    <row r="158" spans="1:35" x14ac:dyDescent="0.25">
      <c r="A158" s="24" t="s">
        <v>1251</v>
      </c>
      <c r="B158" s="25" t="s">
        <v>1252</v>
      </c>
      <c r="C158" s="25" t="s">
        <v>1253</v>
      </c>
      <c r="D158" s="25" t="s">
        <v>1254</v>
      </c>
      <c r="E158" s="25" t="s">
        <v>1255</v>
      </c>
      <c r="F158" s="25" t="s">
        <v>40</v>
      </c>
      <c r="G158" s="25" t="s">
        <v>1256</v>
      </c>
      <c r="H158" s="26" t="s">
        <v>1257</v>
      </c>
      <c r="I158" s="27" t="s">
        <v>1258</v>
      </c>
      <c r="J158" s="25" t="s">
        <v>44</v>
      </c>
      <c r="K158" s="28" t="str">
        <f>IF(AD158&gt;0,"SRSA",IF(AD158&lt;1,"-"))</f>
        <v>SRSA</v>
      </c>
      <c r="L158" s="29" t="s">
        <v>45</v>
      </c>
      <c r="M158" s="28" t="str">
        <f>IF(AG158&gt;0,"RLIS",IF(AG158&lt;1,"-"))</f>
        <v>-</v>
      </c>
      <c r="N158" s="28" t="str">
        <f>IF(AH158&gt;0,"DUAL",IF(AH158&lt;1,"-"))</f>
        <v>-</v>
      </c>
      <c r="O158" s="30"/>
      <c r="P158" s="31"/>
      <c r="Q158" s="24" t="s">
        <v>66</v>
      </c>
      <c r="R158" s="28" t="s">
        <v>47</v>
      </c>
      <c r="S158" s="30" t="s">
        <v>48</v>
      </c>
      <c r="T158" s="32">
        <v>344.66</v>
      </c>
      <c r="U158" s="28" t="s">
        <v>49</v>
      </c>
      <c r="V158" s="30" t="s">
        <v>48</v>
      </c>
      <c r="W158" s="33">
        <v>9.1127099999999999</v>
      </c>
      <c r="X158" s="28" t="s">
        <v>49</v>
      </c>
      <c r="Y158" s="34"/>
      <c r="Z158" s="35">
        <v>17655.650000000001</v>
      </c>
      <c r="AA158" s="36">
        <v>10000</v>
      </c>
      <c r="AB158" s="26">
        <f>IF(OR(S158="YES",TRIM(R158)="YES"),1,0)</f>
        <v>1</v>
      </c>
      <c r="AC158" s="37">
        <f>IF(OR(AND(ISNUMBER(T158),AND(T158&gt;0,T158&lt;600)),AND(ISNUMBER(T158),AND(T158&gt;0,U158="YES"))),1,0)</f>
        <v>1</v>
      </c>
      <c r="AD158" s="37">
        <f>IF(AND(AB158=1,AC158=1),1,0)</f>
        <v>1</v>
      </c>
      <c r="AE158" s="26">
        <f>IF(OR(V158="YES",TRIM(R158)="YES"),1,0)</f>
        <v>1</v>
      </c>
      <c r="AF158" s="26">
        <f>IF(OR(AND(ISNUMBER(Y158),Y158&gt;=20), (AND(ISNUMBER(Y158) = FALSE, AND(ISNUMBER(W158), W158&gt;=20)))),1,0)</f>
        <v>0</v>
      </c>
      <c r="AG158" s="26">
        <f>IF(AND(AND(AE158=1,AF158=1),AND(ISNUMBER(T158),T158&gt;0)),1,0)</f>
        <v>0</v>
      </c>
      <c r="AH158" s="26">
        <f>IF(AND(AD158=1,AG158=1),1,0)</f>
        <v>0</v>
      </c>
      <c r="AI158" s="38" t="e">
        <v>#N/A</v>
      </c>
    </row>
    <row r="159" spans="1:35" x14ac:dyDescent="0.25">
      <c r="A159" s="24" t="s">
        <v>1259</v>
      </c>
      <c r="B159" s="25" t="s">
        <v>1260</v>
      </c>
      <c r="C159" s="25" t="s">
        <v>1261</v>
      </c>
      <c r="D159" s="25" t="s">
        <v>1262</v>
      </c>
      <c r="E159" s="25" t="s">
        <v>1263</v>
      </c>
      <c r="F159" s="25" t="s">
        <v>40</v>
      </c>
      <c r="G159" s="25" t="s">
        <v>1264</v>
      </c>
      <c r="H159" s="26" t="s">
        <v>1265</v>
      </c>
      <c r="I159" s="27" t="s">
        <v>1266</v>
      </c>
      <c r="J159" s="25" t="s">
        <v>83</v>
      </c>
      <c r="K159" s="28" t="str">
        <f>IF(AD159&gt;0,"SRSA",IF(AD159&lt;1,"-"))</f>
        <v>SRSA</v>
      </c>
      <c r="L159" s="29" t="s">
        <v>45</v>
      </c>
      <c r="M159" s="28" t="str">
        <f>IF(AG159&gt;0,"RLIS",IF(AG159&lt;1,"-"))</f>
        <v>-</v>
      </c>
      <c r="N159" s="28" t="str">
        <f>IF(AH159&gt;0,"DUAL",IF(AH159&lt;1,"-"))</f>
        <v>-</v>
      </c>
      <c r="O159" s="30"/>
      <c r="P159" s="31"/>
      <c r="Q159" s="24" t="s">
        <v>46</v>
      </c>
      <c r="R159" s="28" t="s">
        <v>47</v>
      </c>
      <c r="S159" s="30" t="s">
        <v>48</v>
      </c>
      <c r="T159" s="32">
        <v>34.380000000000003</v>
      </c>
      <c r="U159" s="28" t="s">
        <v>49</v>
      </c>
      <c r="V159" s="30" t="s">
        <v>48</v>
      </c>
      <c r="W159" s="33" t="s">
        <v>85</v>
      </c>
      <c r="X159" s="28" t="s">
        <v>49</v>
      </c>
      <c r="Y159" s="34"/>
      <c r="Z159" s="35">
        <v>4134.45</v>
      </c>
      <c r="AA159" s="36">
        <v>10000</v>
      </c>
      <c r="AB159" s="26">
        <f>IF(OR(S159="YES",TRIM(R159)="YES"),1,0)</f>
        <v>1</v>
      </c>
      <c r="AC159" s="37">
        <f>IF(OR(AND(ISNUMBER(T159),AND(T159&gt;0,T159&lt;600)),AND(ISNUMBER(T159),AND(T159&gt;0,U159="YES"))),1,0)</f>
        <v>1</v>
      </c>
      <c r="AD159" s="37">
        <f>IF(AND(AB159=1,AC159=1),1,0)</f>
        <v>1</v>
      </c>
      <c r="AE159" s="26">
        <f>IF(OR(V159="YES",TRIM(R159)="YES"),1,0)</f>
        <v>1</v>
      </c>
      <c r="AF159" s="26">
        <f>IF(OR(AND(ISNUMBER(Y159),Y159&gt;=20), (AND(ISNUMBER(Y159) = FALSE, AND(ISNUMBER(W159), W159&gt;=20)))),1,0)</f>
        <v>0</v>
      </c>
      <c r="AG159" s="26">
        <f>IF(AND(AND(AE159=1,AF159=1),AND(ISNUMBER(T159),T159&gt;0)),1,0)</f>
        <v>0</v>
      </c>
      <c r="AH159" s="26">
        <f>IF(AND(AD159=1,AG159=1),1,0)</f>
        <v>0</v>
      </c>
      <c r="AI159" s="38" t="e">
        <v>#N/A</v>
      </c>
    </row>
    <row r="160" spans="1:35" x14ac:dyDescent="0.25">
      <c r="A160" s="24" t="s">
        <v>1267</v>
      </c>
      <c r="B160" s="25" t="s">
        <v>1268</v>
      </c>
      <c r="C160" s="25" t="s">
        <v>1269</v>
      </c>
      <c r="D160" s="25" t="s">
        <v>1270</v>
      </c>
      <c r="E160" s="25" t="s">
        <v>1271</v>
      </c>
      <c r="F160" s="25" t="s">
        <v>40</v>
      </c>
      <c r="G160" s="25" t="s">
        <v>1272</v>
      </c>
      <c r="H160" s="26" t="s">
        <v>1273</v>
      </c>
      <c r="I160" s="27" t="s">
        <v>1274</v>
      </c>
      <c r="J160" s="25" t="s">
        <v>44</v>
      </c>
      <c r="K160" s="28" t="str">
        <f>IF(AD160&gt;0,"SRSA",IF(AD160&lt;1,"-"))</f>
        <v>SRSA</v>
      </c>
      <c r="L160" s="29" t="s">
        <v>45</v>
      </c>
      <c r="M160" s="28" t="str">
        <f>IF(AG160&gt;0,"RLIS",IF(AG160&lt;1,"-"))</f>
        <v>-</v>
      </c>
      <c r="N160" s="28" t="str">
        <f>IF(AH160&gt;0,"DUAL",IF(AH160&lt;1,"-"))</f>
        <v>-</v>
      </c>
      <c r="O160" s="30"/>
      <c r="P160" s="31"/>
      <c r="Q160" s="24" t="s">
        <v>66</v>
      </c>
      <c r="R160" s="28" t="s">
        <v>47</v>
      </c>
      <c r="S160" s="30" t="s">
        <v>48</v>
      </c>
      <c r="T160" s="32">
        <v>495.57</v>
      </c>
      <c r="U160" s="28" t="s">
        <v>49</v>
      </c>
      <c r="V160" s="30" t="s">
        <v>48</v>
      </c>
      <c r="W160" s="33">
        <v>16.860469999999999</v>
      </c>
      <c r="X160" s="28" t="s">
        <v>49</v>
      </c>
      <c r="Y160" s="34"/>
      <c r="Z160" s="35">
        <v>27686.78</v>
      </c>
      <c r="AA160" s="36">
        <v>10000</v>
      </c>
      <c r="AB160" s="26">
        <f>IF(OR(S160="YES",TRIM(R160)="YES"),1,0)</f>
        <v>1</v>
      </c>
      <c r="AC160" s="37">
        <f>IF(OR(AND(ISNUMBER(T160),AND(T160&gt;0,T160&lt;600)),AND(ISNUMBER(T160),AND(T160&gt;0,U160="YES"))),1,0)</f>
        <v>1</v>
      </c>
      <c r="AD160" s="37">
        <f>IF(AND(AB160=1,AC160=1),1,0)</f>
        <v>1</v>
      </c>
      <c r="AE160" s="26">
        <f>IF(OR(V160="YES",TRIM(R160)="YES"),1,0)</f>
        <v>1</v>
      </c>
      <c r="AF160" s="26">
        <f>IF(OR(AND(ISNUMBER(Y160),Y160&gt;=20), (AND(ISNUMBER(Y160) = FALSE, AND(ISNUMBER(W160), W160&gt;=20)))),1,0)</f>
        <v>0</v>
      </c>
      <c r="AG160" s="26">
        <f>IF(AND(AND(AE160=1,AF160=1),AND(ISNUMBER(T160),T160&gt;0)),1,0)</f>
        <v>0</v>
      </c>
      <c r="AH160" s="26">
        <f>IF(AND(AD160=1,AG160=1),1,0)</f>
        <v>0</v>
      </c>
      <c r="AI160" s="38" t="e">
        <v>#N/A</v>
      </c>
    </row>
    <row r="161" spans="1:35" x14ac:dyDescent="0.25">
      <c r="A161" s="24" t="s">
        <v>1275</v>
      </c>
      <c r="B161" s="25" t="s">
        <v>1276</v>
      </c>
      <c r="C161" s="25" t="s">
        <v>1277</v>
      </c>
      <c r="D161" s="25" t="s">
        <v>1278</v>
      </c>
      <c r="E161" s="25" t="s">
        <v>1120</v>
      </c>
      <c r="F161" s="25" t="s">
        <v>40</v>
      </c>
      <c r="G161" s="25" t="s">
        <v>1208</v>
      </c>
      <c r="H161" s="26" t="s">
        <v>1279</v>
      </c>
      <c r="I161" s="27" t="s">
        <v>1280</v>
      </c>
      <c r="J161" s="25" t="s">
        <v>83</v>
      </c>
      <c r="K161" s="28" t="str">
        <f>IF(AD161&gt;0,"SRSA",IF(AD161&lt;1,"-"))</f>
        <v>SRSA</v>
      </c>
      <c r="L161" s="29" t="s">
        <v>45</v>
      </c>
      <c r="M161" s="28" t="str">
        <f>IF(AG161&gt;0,"RLIS",IF(AG161&lt;1,"-"))</f>
        <v>-</v>
      </c>
      <c r="N161" s="28" t="str">
        <f>IF(AH161&gt;0,"DUAL",IF(AH161&lt;1,"-"))</f>
        <v>-</v>
      </c>
      <c r="O161" s="30"/>
      <c r="P161" s="31"/>
      <c r="Q161" s="24" t="s">
        <v>378</v>
      </c>
      <c r="R161" s="28" t="s">
        <v>47</v>
      </c>
      <c r="S161" s="30" t="s">
        <v>49</v>
      </c>
      <c r="T161" s="32">
        <v>86.83</v>
      </c>
      <c r="U161" s="28" t="s">
        <v>49</v>
      </c>
      <c r="V161" s="30" t="s">
        <v>48</v>
      </c>
      <c r="W161" s="33" t="s">
        <v>85</v>
      </c>
      <c r="X161" s="28" t="s">
        <v>49</v>
      </c>
      <c r="Y161" s="34"/>
      <c r="Z161" s="35">
        <v>1967.01</v>
      </c>
      <c r="AA161" s="36">
        <v>10000</v>
      </c>
      <c r="AB161" s="26">
        <f>IF(OR(S161="YES",TRIM(R161)="YES"),1,0)</f>
        <v>1</v>
      </c>
      <c r="AC161" s="37">
        <f>IF(OR(AND(ISNUMBER(T161),AND(T161&gt;0,T161&lt;600)),AND(ISNUMBER(T161),AND(T161&gt;0,U161="YES"))),1,0)</f>
        <v>1</v>
      </c>
      <c r="AD161" s="37">
        <f>IF(AND(AB161=1,AC161=1),1,0)</f>
        <v>1</v>
      </c>
      <c r="AE161" s="26">
        <f>IF(OR(V161="YES",TRIM(R161)="YES"),1,0)</f>
        <v>1</v>
      </c>
      <c r="AF161" s="26">
        <f>IF(OR(AND(ISNUMBER(Y161),Y161&gt;=20), (AND(ISNUMBER(Y161) = FALSE, AND(ISNUMBER(W161), W161&gt;=20)))),1,0)</f>
        <v>0</v>
      </c>
      <c r="AG161" s="26">
        <f>IF(AND(AND(AE161=1,AF161=1),AND(ISNUMBER(T161),T161&gt;0)),1,0)</f>
        <v>0</v>
      </c>
      <c r="AH161" s="26">
        <f>IF(AND(AD161=1,AG161=1),1,0)</f>
        <v>0</v>
      </c>
      <c r="AI161" s="38" t="e">
        <v>#N/A</v>
      </c>
    </row>
    <row r="162" spans="1:35" x14ac:dyDescent="0.25">
      <c r="A162" s="24" t="s">
        <v>1281</v>
      </c>
      <c r="B162" s="25" t="s">
        <v>1282</v>
      </c>
      <c r="C162" s="25" t="s">
        <v>1283</v>
      </c>
      <c r="D162" s="25" t="s">
        <v>1284</v>
      </c>
      <c r="E162" s="25" t="s">
        <v>1285</v>
      </c>
      <c r="F162" s="25" t="s">
        <v>40</v>
      </c>
      <c r="G162" s="25" t="s">
        <v>1286</v>
      </c>
      <c r="H162" s="26" t="s">
        <v>1287</v>
      </c>
      <c r="I162" s="27" t="s">
        <v>1288</v>
      </c>
      <c r="J162" s="25" t="s">
        <v>44</v>
      </c>
      <c r="K162" s="28" t="str">
        <f>IF(AD162&gt;0,"SRSA",IF(AD162&lt;1,"-"))</f>
        <v>SRSA</v>
      </c>
      <c r="L162" s="29" t="s">
        <v>45</v>
      </c>
      <c r="M162" s="28" t="str">
        <f>IF(AG162&gt;0,"RLIS",IF(AG162&lt;1,"-"))</f>
        <v>-</v>
      </c>
      <c r="N162" s="28" t="str">
        <f>IF(AH162&gt;0,"DUAL",IF(AH162&lt;1,"-"))</f>
        <v>-</v>
      </c>
      <c r="O162" s="30"/>
      <c r="P162" s="31"/>
      <c r="Q162" s="24" t="s">
        <v>46</v>
      </c>
      <c r="R162" s="28" t="s">
        <v>47</v>
      </c>
      <c r="S162" s="30" t="s">
        <v>48</v>
      </c>
      <c r="T162" s="32">
        <v>510.11</v>
      </c>
      <c r="U162" s="28" t="s">
        <v>49</v>
      </c>
      <c r="V162" s="30" t="s">
        <v>48</v>
      </c>
      <c r="W162" s="33">
        <v>9.2643050000000002</v>
      </c>
      <c r="X162" s="28" t="s">
        <v>49</v>
      </c>
      <c r="Y162" s="34"/>
      <c r="Z162" s="35">
        <v>30863.360000000001</v>
      </c>
      <c r="AA162" s="36">
        <v>10000</v>
      </c>
      <c r="AB162" s="26">
        <f>IF(OR(S162="YES",TRIM(R162)="YES"),1,0)</f>
        <v>1</v>
      </c>
      <c r="AC162" s="37">
        <f>IF(OR(AND(ISNUMBER(T162),AND(T162&gt;0,T162&lt;600)),AND(ISNUMBER(T162),AND(T162&gt;0,U162="YES"))),1,0)</f>
        <v>1</v>
      </c>
      <c r="AD162" s="37">
        <f>IF(AND(AB162=1,AC162=1),1,0)</f>
        <v>1</v>
      </c>
      <c r="AE162" s="26">
        <f>IF(OR(V162="YES",TRIM(R162)="YES"),1,0)</f>
        <v>1</v>
      </c>
      <c r="AF162" s="26">
        <f>IF(OR(AND(ISNUMBER(Y162),Y162&gt;=20), (AND(ISNUMBER(Y162) = FALSE, AND(ISNUMBER(W162), W162&gt;=20)))),1,0)</f>
        <v>0</v>
      </c>
      <c r="AG162" s="26">
        <f>IF(AND(AND(AE162=1,AF162=1),AND(ISNUMBER(T162),T162&gt;0)),1,0)</f>
        <v>0</v>
      </c>
      <c r="AH162" s="26">
        <f>IF(AND(AD162=1,AG162=1),1,0)</f>
        <v>0</v>
      </c>
      <c r="AI162" s="38" t="e">
        <v>#N/A</v>
      </c>
    </row>
    <row r="163" spans="1:35" x14ac:dyDescent="0.25">
      <c r="A163" s="24" t="s">
        <v>1289</v>
      </c>
      <c r="B163" s="25" t="s">
        <v>1290</v>
      </c>
      <c r="C163" s="25" t="s">
        <v>1291</v>
      </c>
      <c r="D163" s="25" t="s">
        <v>1292</v>
      </c>
      <c r="E163" s="25" t="s">
        <v>1293</v>
      </c>
      <c r="F163" s="25" t="s">
        <v>40</v>
      </c>
      <c r="G163" s="25" t="s">
        <v>1294</v>
      </c>
      <c r="H163" s="26" t="s">
        <v>1295</v>
      </c>
      <c r="I163" s="27" t="s">
        <v>1296</v>
      </c>
      <c r="J163" s="25" t="s">
        <v>44</v>
      </c>
      <c r="K163" s="28" t="str">
        <f>IF(AD163&gt;0,"SRSA",IF(AD163&lt;1,"-"))</f>
        <v>SRSA</v>
      </c>
      <c r="L163" s="29" t="s">
        <v>45</v>
      </c>
      <c r="M163" s="28" t="str">
        <f>IF(AG163&gt;0,"RLIS",IF(AG163&lt;1,"-"))</f>
        <v>-</v>
      </c>
      <c r="N163" s="28" t="str">
        <f>IF(AH163&gt;0,"DUAL",IF(AH163&lt;1,"-"))</f>
        <v>-</v>
      </c>
      <c r="O163" s="30"/>
      <c r="P163" s="31"/>
      <c r="Q163" s="24" t="s">
        <v>46</v>
      </c>
      <c r="R163" s="28" t="s">
        <v>47</v>
      </c>
      <c r="S163" s="30" t="s">
        <v>48</v>
      </c>
      <c r="T163" s="32">
        <v>360.05</v>
      </c>
      <c r="U163" s="28" t="s">
        <v>49</v>
      </c>
      <c r="V163" s="30" t="s">
        <v>48</v>
      </c>
      <c r="W163" s="33">
        <v>5.7208240000000004</v>
      </c>
      <c r="X163" s="28" t="s">
        <v>49</v>
      </c>
      <c r="Y163" s="34"/>
      <c r="Z163" s="35">
        <v>23812.7</v>
      </c>
      <c r="AA163" s="36">
        <v>10000</v>
      </c>
      <c r="AB163" s="26">
        <f>IF(OR(S163="YES",TRIM(R163)="YES"),1,0)</f>
        <v>1</v>
      </c>
      <c r="AC163" s="37">
        <f>IF(OR(AND(ISNUMBER(T163),AND(T163&gt;0,T163&lt;600)),AND(ISNUMBER(T163),AND(T163&gt;0,U163="YES"))),1,0)</f>
        <v>1</v>
      </c>
      <c r="AD163" s="37">
        <f>IF(AND(AB163=1,AC163=1),1,0)</f>
        <v>1</v>
      </c>
      <c r="AE163" s="26">
        <f>IF(OR(V163="YES",TRIM(R163)="YES"),1,0)</f>
        <v>1</v>
      </c>
      <c r="AF163" s="26">
        <f>IF(OR(AND(ISNUMBER(Y163),Y163&gt;=20), (AND(ISNUMBER(Y163) = FALSE, AND(ISNUMBER(W163), W163&gt;=20)))),1,0)</f>
        <v>0</v>
      </c>
      <c r="AG163" s="26">
        <f>IF(AND(AND(AE163=1,AF163=1),AND(ISNUMBER(T163),T163&gt;0)),1,0)</f>
        <v>0</v>
      </c>
      <c r="AH163" s="26">
        <f>IF(AND(AD163=1,AG163=1),1,0)</f>
        <v>0</v>
      </c>
      <c r="AI163" s="38" t="e">
        <v>#N/A</v>
      </c>
    </row>
    <row r="164" spans="1:35" x14ac:dyDescent="0.25">
      <c r="A164" s="24" t="s">
        <v>1297</v>
      </c>
      <c r="B164" s="25" t="s">
        <v>1298</v>
      </c>
      <c r="C164" s="25" t="s">
        <v>1299</v>
      </c>
      <c r="D164" s="25" t="s">
        <v>1300</v>
      </c>
      <c r="E164" s="25" t="s">
        <v>1301</v>
      </c>
      <c r="F164" s="25" t="s">
        <v>40</v>
      </c>
      <c r="G164" s="25" t="s">
        <v>1302</v>
      </c>
      <c r="H164" s="26" t="s">
        <v>1303</v>
      </c>
      <c r="I164" s="27" t="s">
        <v>1304</v>
      </c>
      <c r="J164" s="25" t="s">
        <v>44</v>
      </c>
      <c r="K164" s="28" t="str">
        <f>IF(AD164&gt;0,"SRSA",IF(AD164&lt;1,"-"))</f>
        <v>-</v>
      </c>
      <c r="L164" s="29" t="s">
        <v>45</v>
      </c>
      <c r="M164" s="28" t="str">
        <f>IF(AG164&gt;0,"RLIS",IF(AG164&lt;1,"-"))</f>
        <v>RLIS</v>
      </c>
      <c r="N164" s="28" t="str">
        <f>IF(AH164&gt;0,"DUAL",IF(AH164&lt;1,"-"))</f>
        <v>-</v>
      </c>
      <c r="O164" s="30"/>
      <c r="P164" s="31"/>
      <c r="Q164" s="24" t="s">
        <v>434</v>
      </c>
      <c r="R164" s="28" t="s">
        <v>47</v>
      </c>
      <c r="S164" s="30" t="s">
        <v>49</v>
      </c>
      <c r="T164" s="32">
        <v>916.04</v>
      </c>
      <c r="U164" s="28" t="s">
        <v>49</v>
      </c>
      <c r="V164" s="30" t="s">
        <v>48</v>
      </c>
      <c r="W164" s="33">
        <v>21.418019999999999</v>
      </c>
      <c r="X164" s="28" t="s">
        <v>48</v>
      </c>
      <c r="Y164" s="34"/>
      <c r="Z164" s="35">
        <v>60734.93</v>
      </c>
      <c r="AA164" s="36">
        <v>10000</v>
      </c>
      <c r="AB164" s="26">
        <f>IF(OR(S164="YES",TRIM(R164)="YES"),1,0)</f>
        <v>1</v>
      </c>
      <c r="AC164" s="37">
        <f>IF(OR(AND(ISNUMBER(T164),AND(T164&gt;0,T164&lt;600)),AND(ISNUMBER(T164),AND(T164&gt;0,U164="YES"))),1,0)</f>
        <v>0</v>
      </c>
      <c r="AD164" s="37">
        <f>IF(AND(AB164=1,AC164=1),1,0)</f>
        <v>0</v>
      </c>
      <c r="AE164" s="26">
        <f>IF(OR(V164="YES",TRIM(R164)="YES"),1,0)</f>
        <v>1</v>
      </c>
      <c r="AF164" s="26">
        <f>IF(OR(AND(ISNUMBER(Y164),Y164&gt;=20), (AND(ISNUMBER(Y164) = FALSE, AND(ISNUMBER(W164), W164&gt;=20)))),1,0)</f>
        <v>1</v>
      </c>
      <c r="AG164" s="26">
        <f>IF(AND(AND(AE164=1,AF164=1),AND(ISNUMBER(T164),T164&gt;0)),1,0)</f>
        <v>1</v>
      </c>
      <c r="AH164" s="26">
        <f>IF(AND(AD164=1,AG164=1),1,0)</f>
        <v>0</v>
      </c>
      <c r="AI164" s="38" t="e">
        <v>#N/A</v>
      </c>
    </row>
    <row r="165" spans="1:35" x14ac:dyDescent="0.25">
      <c r="A165" s="24" t="s">
        <v>1305</v>
      </c>
      <c r="B165" s="25" t="s">
        <v>1306</v>
      </c>
      <c r="C165" s="25" t="s">
        <v>1307</v>
      </c>
      <c r="D165" s="25" t="s">
        <v>1308</v>
      </c>
      <c r="E165" s="25" t="s">
        <v>1309</v>
      </c>
      <c r="F165" s="25" t="s">
        <v>40</v>
      </c>
      <c r="G165" s="25" t="s">
        <v>1310</v>
      </c>
      <c r="H165" s="26" t="s">
        <v>1311</v>
      </c>
      <c r="I165" s="27" t="s">
        <v>1312</v>
      </c>
      <c r="J165" s="25" t="s">
        <v>44</v>
      </c>
      <c r="K165" s="28" t="str">
        <f>IF(AD165&gt;0,"SRSA",IF(AD165&lt;1,"-"))</f>
        <v>-</v>
      </c>
      <c r="L165" s="29" t="s">
        <v>45</v>
      </c>
      <c r="M165" s="28" t="str">
        <f>IF(AG165&gt;0,"RLIS",IF(AG165&lt;1,"-"))</f>
        <v>RLIS</v>
      </c>
      <c r="N165" s="28" t="str">
        <f>IF(AH165&gt;0,"DUAL",IF(AH165&lt;1,"-"))</f>
        <v>-</v>
      </c>
      <c r="O165" s="30"/>
      <c r="P165" s="31"/>
      <c r="Q165" s="24" t="s">
        <v>46</v>
      </c>
      <c r="R165" s="28" t="s">
        <v>47</v>
      </c>
      <c r="S165" s="30" t="s">
        <v>48</v>
      </c>
      <c r="T165" s="32">
        <v>662.23</v>
      </c>
      <c r="U165" s="28" t="s">
        <v>49</v>
      </c>
      <c r="V165" s="30" t="s">
        <v>48</v>
      </c>
      <c r="W165" s="33">
        <v>28.82704</v>
      </c>
      <c r="X165" s="28" t="s">
        <v>48</v>
      </c>
      <c r="Y165" s="34"/>
      <c r="Z165" s="35">
        <v>51913.120000000003</v>
      </c>
      <c r="AA165" s="36">
        <v>10000</v>
      </c>
      <c r="AB165" s="26">
        <f>IF(OR(S165="YES",TRIM(R165)="YES"),1,0)</f>
        <v>1</v>
      </c>
      <c r="AC165" s="37">
        <f>IF(OR(AND(ISNUMBER(T165),AND(T165&gt;0,T165&lt;600)),AND(ISNUMBER(T165),AND(T165&gt;0,U165="YES"))),1,0)</f>
        <v>0</v>
      </c>
      <c r="AD165" s="37">
        <f>IF(AND(AB165=1,AC165=1),1,0)</f>
        <v>0</v>
      </c>
      <c r="AE165" s="26">
        <f>IF(OR(V165="YES",TRIM(R165)="YES"),1,0)</f>
        <v>1</v>
      </c>
      <c r="AF165" s="26">
        <f>IF(OR(AND(ISNUMBER(Y165),Y165&gt;=20), (AND(ISNUMBER(Y165) = FALSE, AND(ISNUMBER(W165), W165&gt;=20)))),1,0)</f>
        <v>1</v>
      </c>
      <c r="AG165" s="26">
        <f>IF(AND(AND(AE165=1,AF165=1),AND(ISNUMBER(T165),T165&gt;0)),1,0)</f>
        <v>1</v>
      </c>
      <c r="AH165" s="26">
        <f>IF(AND(AD165=1,AG165=1),1,0)</f>
        <v>0</v>
      </c>
      <c r="AI165" s="38" t="e">
        <v>#N/A</v>
      </c>
    </row>
    <row r="166" spans="1:35" x14ac:dyDescent="0.25">
      <c r="A166" s="24" t="s">
        <v>1313</v>
      </c>
      <c r="B166" s="25" t="s">
        <v>1314</v>
      </c>
      <c r="C166" s="25" t="s">
        <v>1315</v>
      </c>
      <c r="D166" s="25" t="s">
        <v>1316</v>
      </c>
      <c r="E166" s="25" t="s">
        <v>1317</v>
      </c>
      <c r="F166" s="25" t="s">
        <v>40</v>
      </c>
      <c r="G166" s="25" t="s">
        <v>1318</v>
      </c>
      <c r="H166" s="26" t="s">
        <v>1319</v>
      </c>
      <c r="I166" s="27" t="s">
        <v>1320</v>
      </c>
      <c r="J166" s="25" t="s">
        <v>44</v>
      </c>
      <c r="K166" s="28" t="str">
        <f>IF(AD166&gt;0,"SRSA",IF(AD166&lt;1,"-"))</f>
        <v>SRSA</v>
      </c>
      <c r="L166" s="29" t="s">
        <v>45</v>
      </c>
      <c r="M166" s="28" t="str">
        <f>IF(AG166&gt;0,"RLIS",IF(AG166&lt;1,"-"))</f>
        <v>-</v>
      </c>
      <c r="N166" s="28" t="str">
        <f>IF(AH166&gt;0,"DUAL",IF(AH166&lt;1,"-"))</f>
        <v>-</v>
      </c>
      <c r="O166" s="30"/>
      <c r="P166" s="31"/>
      <c r="Q166" s="24" t="s">
        <v>66</v>
      </c>
      <c r="R166" s="28" t="s">
        <v>47</v>
      </c>
      <c r="S166" s="30" t="s">
        <v>48</v>
      </c>
      <c r="T166" s="32">
        <v>421.03</v>
      </c>
      <c r="U166" s="28" t="s">
        <v>48</v>
      </c>
      <c r="V166" s="30" t="s">
        <v>48</v>
      </c>
      <c r="W166" s="33">
        <v>9.9827879999999993</v>
      </c>
      <c r="X166" s="28" t="s">
        <v>49</v>
      </c>
      <c r="Y166" s="34"/>
      <c r="Z166" s="35">
        <v>27095.56</v>
      </c>
      <c r="AA166" s="36">
        <v>10000</v>
      </c>
      <c r="AB166" s="26">
        <f>IF(OR(S166="YES",TRIM(R166)="YES"),1,0)</f>
        <v>1</v>
      </c>
      <c r="AC166" s="37">
        <f>IF(OR(AND(ISNUMBER(T166),AND(T166&gt;0,T166&lt;600)),AND(ISNUMBER(T166),AND(T166&gt;0,U166="YES"))),1,0)</f>
        <v>1</v>
      </c>
      <c r="AD166" s="37">
        <f>IF(AND(AB166=1,AC166=1),1,0)</f>
        <v>1</v>
      </c>
      <c r="AE166" s="26">
        <f>IF(OR(V166="YES",TRIM(R166)="YES"),1,0)</f>
        <v>1</v>
      </c>
      <c r="AF166" s="26">
        <f>IF(OR(AND(ISNUMBER(Y166),Y166&gt;=20), (AND(ISNUMBER(Y166) = FALSE, AND(ISNUMBER(W166), W166&gt;=20)))),1,0)</f>
        <v>0</v>
      </c>
      <c r="AG166" s="26">
        <f>IF(AND(AND(AE166=1,AF166=1),AND(ISNUMBER(T166),T166&gt;0)),1,0)</f>
        <v>0</v>
      </c>
      <c r="AH166" s="26">
        <f>IF(AND(AD166=1,AG166=1),1,0)</f>
        <v>0</v>
      </c>
      <c r="AI166" s="38" t="e">
        <v>#N/A</v>
      </c>
    </row>
    <row r="167" spans="1:35" x14ac:dyDescent="0.25">
      <c r="A167" s="24" t="s">
        <v>1321</v>
      </c>
      <c r="B167" s="25" t="s">
        <v>1322</v>
      </c>
      <c r="C167" s="25" t="s">
        <v>1323</v>
      </c>
      <c r="D167" s="25" t="s">
        <v>1324</v>
      </c>
      <c r="E167" s="25" t="s">
        <v>1325</v>
      </c>
      <c r="F167" s="25" t="s">
        <v>40</v>
      </c>
      <c r="G167" s="25" t="s">
        <v>1326</v>
      </c>
      <c r="H167" s="26" t="s">
        <v>1327</v>
      </c>
      <c r="I167" s="27" t="s">
        <v>1328</v>
      </c>
      <c r="J167" s="25" t="s">
        <v>44</v>
      </c>
      <c r="K167" s="28" t="str">
        <f>IF(AD167&gt;0,"SRSA",IF(AD167&lt;1,"-"))</f>
        <v>SRSA</v>
      </c>
      <c r="L167" s="29" t="s">
        <v>45</v>
      </c>
      <c r="M167" s="28" t="str">
        <f>IF(AG167&gt;0,"RLIS",IF(AG167&lt;1,"-"))</f>
        <v>-</v>
      </c>
      <c r="N167" s="28" t="str">
        <f>IF(AH167&gt;0,"DUAL",IF(AH167&lt;1,"-"))</f>
        <v>-</v>
      </c>
      <c r="O167" s="30"/>
      <c r="P167" s="31"/>
      <c r="Q167" s="24" t="s">
        <v>46</v>
      </c>
      <c r="R167" s="28" t="s">
        <v>47</v>
      </c>
      <c r="S167" s="30" t="s">
        <v>48</v>
      </c>
      <c r="T167" s="32">
        <v>947.51</v>
      </c>
      <c r="U167" s="28" t="s">
        <v>48</v>
      </c>
      <c r="V167" s="30" t="s">
        <v>48</v>
      </c>
      <c r="W167" s="33">
        <v>13.62832</v>
      </c>
      <c r="X167" s="28" t="s">
        <v>49</v>
      </c>
      <c r="Y167" s="34"/>
      <c r="Z167" s="35">
        <v>37203.17</v>
      </c>
      <c r="AA167" s="36">
        <v>10000</v>
      </c>
      <c r="AB167" s="26">
        <f>IF(OR(S167="YES",TRIM(R167)="YES"),1,0)</f>
        <v>1</v>
      </c>
      <c r="AC167" s="37">
        <f>IF(OR(AND(ISNUMBER(T167),AND(T167&gt;0,T167&lt;600)),AND(ISNUMBER(T167),AND(T167&gt;0,U167="YES"))),1,0)</f>
        <v>1</v>
      </c>
      <c r="AD167" s="37">
        <f>IF(AND(AB167=1,AC167=1),1,0)</f>
        <v>1</v>
      </c>
      <c r="AE167" s="26">
        <f>IF(OR(V167="YES",TRIM(R167)="YES"),1,0)</f>
        <v>1</v>
      </c>
      <c r="AF167" s="26">
        <f>IF(OR(AND(ISNUMBER(Y167),Y167&gt;=20), (AND(ISNUMBER(Y167) = FALSE, AND(ISNUMBER(W167), W167&gt;=20)))),1,0)</f>
        <v>0</v>
      </c>
      <c r="AG167" s="26">
        <f>IF(AND(AND(AE167=1,AF167=1),AND(ISNUMBER(T167),T167&gt;0)),1,0)</f>
        <v>0</v>
      </c>
      <c r="AH167" s="26">
        <f>IF(AND(AD167=1,AG167=1),1,0)</f>
        <v>0</v>
      </c>
      <c r="AI167" s="38" t="e">
        <v>#N/A</v>
      </c>
    </row>
    <row r="168" spans="1:35" x14ac:dyDescent="0.25">
      <c r="A168" s="24" t="s">
        <v>1329</v>
      </c>
      <c r="B168" s="25" t="s">
        <v>1330</v>
      </c>
      <c r="C168" s="25" t="s">
        <v>1331</v>
      </c>
      <c r="D168" s="25" t="s">
        <v>1332</v>
      </c>
      <c r="E168" s="25" t="s">
        <v>1333</v>
      </c>
      <c r="F168" s="25" t="s">
        <v>40</v>
      </c>
      <c r="G168" s="25" t="s">
        <v>1334</v>
      </c>
      <c r="H168" s="26" t="s">
        <v>847</v>
      </c>
      <c r="I168" s="27" t="s">
        <v>1335</v>
      </c>
      <c r="J168" s="25" t="s">
        <v>44</v>
      </c>
      <c r="K168" s="28" t="str">
        <f>IF(AD168&gt;0,"SRSA",IF(AD168&lt;1,"-"))</f>
        <v>SRSA</v>
      </c>
      <c r="L168" s="29" t="s">
        <v>45</v>
      </c>
      <c r="M168" s="28" t="str">
        <f>IF(AG168&gt;0,"RLIS",IF(AG168&lt;1,"-"))</f>
        <v>RLIS</v>
      </c>
      <c r="N168" s="28" t="str">
        <f>IF(AH168&gt;0,"DUAL",IF(AH168&lt;1,"-"))</f>
        <v>DUAL</v>
      </c>
      <c r="O168" s="30"/>
      <c r="P168" s="31"/>
      <c r="Q168" s="24" t="s">
        <v>46</v>
      </c>
      <c r="R168" s="28" t="s">
        <v>47</v>
      </c>
      <c r="S168" s="30" t="s">
        <v>48</v>
      </c>
      <c r="T168" s="32">
        <v>571.66</v>
      </c>
      <c r="U168" s="28" t="s">
        <v>49</v>
      </c>
      <c r="V168" s="30" t="s">
        <v>48</v>
      </c>
      <c r="W168" s="33">
        <v>26.330939999999998</v>
      </c>
      <c r="X168" s="28" t="s">
        <v>48</v>
      </c>
      <c r="Y168" s="34"/>
      <c r="Z168" s="35">
        <v>52315.88</v>
      </c>
      <c r="AA168" s="36">
        <v>10000</v>
      </c>
      <c r="AB168" s="26">
        <f>IF(OR(S168="YES",TRIM(R168)="YES"),1,0)</f>
        <v>1</v>
      </c>
      <c r="AC168" s="37">
        <f>IF(OR(AND(ISNUMBER(T168),AND(T168&gt;0,T168&lt;600)),AND(ISNUMBER(T168),AND(T168&gt;0,U168="YES"))),1,0)</f>
        <v>1</v>
      </c>
      <c r="AD168" s="37">
        <f>IF(AND(AB168=1,AC168=1),1,0)</f>
        <v>1</v>
      </c>
      <c r="AE168" s="26">
        <f>IF(OR(V168="YES",TRIM(R168)="YES"),1,0)</f>
        <v>1</v>
      </c>
      <c r="AF168" s="26">
        <f>IF(OR(AND(ISNUMBER(Y168),Y168&gt;=20), (AND(ISNUMBER(Y168) = FALSE, AND(ISNUMBER(W168), W168&gt;=20)))),1,0)</f>
        <v>1</v>
      </c>
      <c r="AG168" s="26">
        <f>IF(AND(AND(AE168=1,AF168=1),AND(ISNUMBER(T168),T168&gt;0)),1,0)</f>
        <v>1</v>
      </c>
      <c r="AH168" s="26">
        <f>IF(AND(AD168=1,AG168=1),1,0)</f>
        <v>1</v>
      </c>
      <c r="AI168" s="38" t="e">
        <v>#N/A</v>
      </c>
    </row>
    <row r="169" spans="1:35" x14ac:dyDescent="0.25">
      <c r="A169" s="24" t="s">
        <v>1336</v>
      </c>
      <c r="B169" s="25" t="s">
        <v>1337</v>
      </c>
      <c r="C169" s="25" t="s">
        <v>1338</v>
      </c>
      <c r="D169" s="25" t="s">
        <v>1339</v>
      </c>
      <c r="E169" s="25" t="s">
        <v>1340</v>
      </c>
      <c r="F169" s="25" t="s">
        <v>40</v>
      </c>
      <c r="G169" s="25" t="s">
        <v>1341</v>
      </c>
      <c r="H169" s="26" t="s">
        <v>828</v>
      </c>
      <c r="I169" s="27" t="s">
        <v>1342</v>
      </c>
      <c r="J169" s="25" t="s">
        <v>44</v>
      </c>
      <c r="K169" s="28" t="str">
        <f>IF(AD169&gt;0,"SRSA",IF(AD169&lt;1,"-"))</f>
        <v>SRSA</v>
      </c>
      <c r="L169" s="29" t="s">
        <v>45</v>
      </c>
      <c r="M169" s="28" t="str">
        <f>IF(AG169&gt;0,"RLIS",IF(AG169&lt;1,"-"))</f>
        <v>RLIS</v>
      </c>
      <c r="N169" s="28" t="str">
        <f>IF(AH169&gt;0,"DUAL",IF(AH169&lt;1,"-"))</f>
        <v>DUAL</v>
      </c>
      <c r="O169" s="30"/>
      <c r="P169" s="31"/>
      <c r="Q169" s="24" t="s">
        <v>46</v>
      </c>
      <c r="R169" s="28" t="s">
        <v>47</v>
      </c>
      <c r="S169" s="30" t="s">
        <v>48</v>
      </c>
      <c r="T169" s="32">
        <v>368.25</v>
      </c>
      <c r="U169" s="28" t="s">
        <v>49</v>
      </c>
      <c r="V169" s="30" t="s">
        <v>48</v>
      </c>
      <c r="W169" s="33">
        <v>21.21771</v>
      </c>
      <c r="X169" s="28" t="s">
        <v>48</v>
      </c>
      <c r="Y169" s="34"/>
      <c r="Z169" s="35">
        <v>17904.52</v>
      </c>
      <c r="AA169" s="36">
        <v>10000</v>
      </c>
      <c r="AB169" s="26">
        <f>IF(OR(S169="YES",TRIM(R169)="YES"),1,0)</f>
        <v>1</v>
      </c>
      <c r="AC169" s="37">
        <f>IF(OR(AND(ISNUMBER(T169),AND(T169&gt;0,T169&lt;600)),AND(ISNUMBER(T169),AND(T169&gt;0,U169="YES"))),1,0)</f>
        <v>1</v>
      </c>
      <c r="AD169" s="37">
        <f>IF(AND(AB169=1,AC169=1),1,0)</f>
        <v>1</v>
      </c>
      <c r="AE169" s="26">
        <f>IF(OR(V169="YES",TRIM(R169)="YES"),1,0)</f>
        <v>1</v>
      </c>
      <c r="AF169" s="26">
        <f>IF(OR(AND(ISNUMBER(Y169),Y169&gt;=20), (AND(ISNUMBER(Y169) = FALSE, AND(ISNUMBER(W169), W169&gt;=20)))),1,0)</f>
        <v>1</v>
      </c>
      <c r="AG169" s="26">
        <f>IF(AND(AND(AE169=1,AF169=1),AND(ISNUMBER(T169),T169&gt;0)),1,0)</f>
        <v>1</v>
      </c>
      <c r="AH169" s="26">
        <f>IF(AND(AD169=1,AG169=1),1,0)</f>
        <v>1</v>
      </c>
      <c r="AI169" s="38" t="e">
        <v>#N/A</v>
      </c>
    </row>
    <row r="170" spans="1:35" x14ac:dyDescent="0.25">
      <c r="A170" s="24" t="s">
        <v>1343</v>
      </c>
      <c r="B170" s="25" t="s">
        <v>1344</v>
      </c>
      <c r="C170" s="25" t="s">
        <v>1345</v>
      </c>
      <c r="D170" s="25" t="s">
        <v>1346</v>
      </c>
      <c r="E170" s="25" t="s">
        <v>1347</v>
      </c>
      <c r="F170" s="25" t="s">
        <v>40</v>
      </c>
      <c r="G170" s="25" t="s">
        <v>1348</v>
      </c>
      <c r="H170" s="26" t="s">
        <v>1349</v>
      </c>
      <c r="I170" s="27" t="s">
        <v>1350</v>
      </c>
      <c r="J170" s="25" t="s">
        <v>44</v>
      </c>
      <c r="K170" s="28" t="str">
        <f>IF(AD170&gt;0,"SRSA",IF(AD170&lt;1,"-"))</f>
        <v>SRSA</v>
      </c>
      <c r="L170" s="29" t="s">
        <v>45</v>
      </c>
      <c r="M170" s="28" t="str">
        <f>IF(AG170&gt;0,"RLIS",IF(AG170&lt;1,"-"))</f>
        <v>-</v>
      </c>
      <c r="N170" s="28" t="str">
        <f>IF(AH170&gt;0,"DUAL",IF(AH170&lt;1,"-"))</f>
        <v>-</v>
      </c>
      <c r="O170" s="30"/>
      <c r="P170" s="31"/>
      <c r="Q170" s="24" t="s">
        <v>46</v>
      </c>
      <c r="R170" s="28" t="s">
        <v>47</v>
      </c>
      <c r="S170" s="30" t="s">
        <v>48</v>
      </c>
      <c r="T170" s="32">
        <v>380</v>
      </c>
      <c r="U170" s="28" t="s">
        <v>48</v>
      </c>
      <c r="V170" s="30" t="s">
        <v>48</v>
      </c>
      <c r="W170" s="33">
        <v>19.692309999999999</v>
      </c>
      <c r="X170" s="28" t="s">
        <v>49</v>
      </c>
      <c r="Y170" s="34"/>
      <c r="Z170" s="35">
        <v>15626.06</v>
      </c>
      <c r="AA170" s="36">
        <v>10000</v>
      </c>
      <c r="AB170" s="26">
        <f>IF(OR(S170="YES",TRIM(R170)="YES"),1,0)</f>
        <v>1</v>
      </c>
      <c r="AC170" s="37">
        <f>IF(OR(AND(ISNUMBER(T170),AND(T170&gt;0,T170&lt;600)),AND(ISNUMBER(T170),AND(T170&gt;0,U170="YES"))),1,0)</f>
        <v>1</v>
      </c>
      <c r="AD170" s="37">
        <f>IF(AND(AB170=1,AC170=1),1,0)</f>
        <v>1</v>
      </c>
      <c r="AE170" s="26">
        <f>IF(OR(V170="YES",TRIM(R170)="YES"),1,0)</f>
        <v>1</v>
      </c>
      <c r="AF170" s="26">
        <f>IF(OR(AND(ISNUMBER(Y170),Y170&gt;=20), (AND(ISNUMBER(Y170) = FALSE, AND(ISNUMBER(W170), W170&gt;=20)))),1,0)</f>
        <v>0</v>
      </c>
      <c r="AG170" s="26">
        <f>IF(AND(AND(AE170=1,AF170=1),AND(ISNUMBER(T170),T170&gt;0)),1,0)</f>
        <v>0</v>
      </c>
      <c r="AH170" s="26">
        <f>IF(AND(AD170=1,AG170=1),1,0)</f>
        <v>0</v>
      </c>
      <c r="AI170" s="38" t="e">
        <v>#N/A</v>
      </c>
    </row>
    <row r="171" spans="1:35" x14ac:dyDescent="0.25">
      <c r="A171" s="24" t="s">
        <v>1351</v>
      </c>
      <c r="B171" s="25" t="s">
        <v>1352</v>
      </c>
      <c r="C171" s="25" t="s">
        <v>1353</v>
      </c>
      <c r="D171" s="25" t="s">
        <v>1354</v>
      </c>
      <c r="E171" s="25" t="s">
        <v>1355</v>
      </c>
      <c r="F171" s="25" t="s">
        <v>40</v>
      </c>
      <c r="G171" s="25" t="s">
        <v>1356</v>
      </c>
      <c r="H171" s="26" t="s">
        <v>1357</v>
      </c>
      <c r="I171" s="27" t="s">
        <v>1358</v>
      </c>
      <c r="J171" s="25" t="s">
        <v>44</v>
      </c>
      <c r="K171" s="28" t="str">
        <f>IF(AD171&gt;0,"SRSA",IF(AD171&lt;1,"-"))</f>
        <v>SRSA</v>
      </c>
      <c r="L171" s="29" t="s">
        <v>45</v>
      </c>
      <c r="M171" s="28" t="str">
        <f>IF(AG171&gt;0,"RLIS",IF(AG171&lt;1,"-"))</f>
        <v>-</v>
      </c>
      <c r="N171" s="28" t="str">
        <f>IF(AH171&gt;0,"DUAL",IF(AH171&lt;1,"-"))</f>
        <v>-</v>
      </c>
      <c r="O171" s="30"/>
      <c r="P171" s="31"/>
      <c r="Q171" s="24" t="s">
        <v>66</v>
      </c>
      <c r="R171" s="28" t="s">
        <v>47</v>
      </c>
      <c r="S171" s="30" t="s">
        <v>48</v>
      </c>
      <c r="T171" s="32">
        <v>410.96</v>
      </c>
      <c r="U171" s="28" t="s">
        <v>49</v>
      </c>
      <c r="V171" s="30" t="s">
        <v>48</v>
      </c>
      <c r="W171" s="33">
        <v>15.8</v>
      </c>
      <c r="X171" s="28" t="s">
        <v>49</v>
      </c>
      <c r="Y171" s="34"/>
      <c r="Z171" s="35">
        <v>22665.37</v>
      </c>
      <c r="AA171" s="36">
        <v>10000</v>
      </c>
      <c r="AB171" s="26">
        <f>IF(OR(S171="YES",TRIM(R171)="YES"),1,0)</f>
        <v>1</v>
      </c>
      <c r="AC171" s="37">
        <f>IF(OR(AND(ISNUMBER(T171),AND(T171&gt;0,T171&lt;600)),AND(ISNUMBER(T171),AND(T171&gt;0,U171="YES"))),1,0)</f>
        <v>1</v>
      </c>
      <c r="AD171" s="37">
        <f>IF(AND(AB171=1,AC171=1),1,0)</f>
        <v>1</v>
      </c>
      <c r="AE171" s="26">
        <f>IF(OR(V171="YES",TRIM(R171)="YES"),1,0)</f>
        <v>1</v>
      </c>
      <c r="AF171" s="26">
        <f>IF(OR(AND(ISNUMBER(Y171),Y171&gt;=20), (AND(ISNUMBER(Y171) = FALSE, AND(ISNUMBER(W171), W171&gt;=20)))),1,0)</f>
        <v>0</v>
      </c>
      <c r="AG171" s="26">
        <f>IF(AND(AND(AE171=1,AF171=1),AND(ISNUMBER(T171),T171&gt;0)),1,0)</f>
        <v>0</v>
      </c>
      <c r="AH171" s="26">
        <f>IF(AND(AD171=1,AG171=1),1,0)</f>
        <v>0</v>
      </c>
      <c r="AI171" s="38" t="e">
        <v>#N/A</v>
      </c>
    </row>
    <row r="172" spans="1:35" x14ac:dyDescent="0.25">
      <c r="A172" s="24" t="s">
        <v>1359</v>
      </c>
      <c r="B172" s="25" t="s">
        <v>1360</v>
      </c>
      <c r="C172" s="25" t="s">
        <v>1361</v>
      </c>
      <c r="D172" s="25" t="s">
        <v>1362</v>
      </c>
      <c r="E172" s="25" t="s">
        <v>1363</v>
      </c>
      <c r="F172" s="25" t="s">
        <v>40</v>
      </c>
      <c r="G172" s="25" t="s">
        <v>1364</v>
      </c>
      <c r="H172" s="26" t="s">
        <v>1365</v>
      </c>
      <c r="I172" s="27" t="s">
        <v>1366</v>
      </c>
      <c r="J172" s="25" t="s">
        <v>44</v>
      </c>
      <c r="K172" s="28" t="str">
        <f>IF(AD172&gt;0,"SRSA",IF(AD172&lt;1,"-"))</f>
        <v>SRSA</v>
      </c>
      <c r="L172" s="29" t="s">
        <v>45</v>
      </c>
      <c r="M172" s="28" t="str">
        <f>IF(AG172&gt;0,"RLIS",IF(AG172&lt;1,"-"))</f>
        <v>-</v>
      </c>
      <c r="N172" s="28" t="str">
        <f>IF(AH172&gt;0,"DUAL",IF(AH172&lt;1,"-"))</f>
        <v>-</v>
      </c>
      <c r="O172" s="30"/>
      <c r="P172" s="30"/>
      <c r="Q172" s="24" t="s">
        <v>46</v>
      </c>
      <c r="R172" s="28" t="s">
        <v>47</v>
      </c>
      <c r="S172" s="30" t="s">
        <v>48</v>
      </c>
      <c r="T172" s="32">
        <v>392.74</v>
      </c>
      <c r="U172" s="28" t="s">
        <v>49</v>
      </c>
      <c r="V172" s="30" t="s">
        <v>48</v>
      </c>
      <c r="W172" s="33">
        <v>17.1875</v>
      </c>
      <c r="X172" s="28" t="s">
        <v>49</v>
      </c>
      <c r="Y172" s="34"/>
      <c r="Z172" s="35">
        <v>33915.07</v>
      </c>
      <c r="AA172" s="36">
        <v>10000</v>
      </c>
      <c r="AB172" s="26">
        <f>IF(OR(S172="YES",TRIM(R172)="YES"),1,0)</f>
        <v>1</v>
      </c>
      <c r="AC172" s="37">
        <f>IF(OR(AND(ISNUMBER(T172),AND(T172&gt;0,T172&lt;600)),AND(ISNUMBER(T172),AND(T172&gt;0,U172="YES"))),1,0)</f>
        <v>1</v>
      </c>
      <c r="AD172" s="37">
        <f>IF(AND(AB172=1,AC172=1),1,0)</f>
        <v>1</v>
      </c>
      <c r="AE172" s="26">
        <f>IF(OR(V172="YES",TRIM(R172)="YES"),1,0)</f>
        <v>1</v>
      </c>
      <c r="AF172" s="26">
        <f>IF(OR(AND(ISNUMBER(Y172),Y172&gt;=20), (AND(ISNUMBER(Y172) = FALSE, AND(ISNUMBER(W172), W172&gt;=20)))),1,0)</f>
        <v>0</v>
      </c>
      <c r="AG172" s="26">
        <f>IF(AND(AND(AE172=1,AF172=1),AND(ISNUMBER(T172),T172&gt;0)),1,0)</f>
        <v>0</v>
      </c>
      <c r="AH172" s="26">
        <f>IF(AND(AD172=1,AG172=1),1,0)</f>
        <v>0</v>
      </c>
      <c r="AI172" s="38" t="e">
        <v>#N/A</v>
      </c>
    </row>
    <row r="173" spans="1:35" x14ac:dyDescent="0.25">
      <c r="A173" s="24" t="s">
        <v>1367</v>
      </c>
      <c r="B173" s="25" t="s">
        <v>1368</v>
      </c>
      <c r="C173" s="25" t="s">
        <v>1369</v>
      </c>
      <c r="D173" s="25" t="s">
        <v>1370</v>
      </c>
      <c r="E173" s="25" t="s">
        <v>1371</v>
      </c>
      <c r="F173" s="25" t="s">
        <v>40</v>
      </c>
      <c r="G173" s="25" t="s">
        <v>1372</v>
      </c>
      <c r="H173" s="26" t="s">
        <v>1373</v>
      </c>
      <c r="I173" s="27" t="s">
        <v>1374</v>
      </c>
      <c r="J173" s="25" t="s">
        <v>44</v>
      </c>
      <c r="K173" s="28" t="str">
        <f>IF(AD173&gt;0,"SRSA",IF(AD173&lt;1,"-"))</f>
        <v>SRSA</v>
      </c>
      <c r="L173" s="29" t="s">
        <v>45</v>
      </c>
      <c r="M173" s="28" t="str">
        <f>IF(AG173&gt;0,"RLIS",IF(AG173&lt;1,"-"))</f>
        <v>-</v>
      </c>
      <c r="N173" s="28" t="str">
        <f>IF(AH173&gt;0,"DUAL",IF(AH173&lt;1,"-"))</f>
        <v>-</v>
      </c>
      <c r="O173" s="30"/>
      <c r="P173" s="30"/>
      <c r="Q173" s="24" t="s">
        <v>66</v>
      </c>
      <c r="R173" s="28" t="s">
        <v>47</v>
      </c>
      <c r="S173" s="30" t="s">
        <v>48</v>
      </c>
      <c r="T173" s="32">
        <v>320.64999999999998</v>
      </c>
      <c r="U173" s="28" t="s">
        <v>49</v>
      </c>
      <c r="V173" s="30" t="s">
        <v>48</v>
      </c>
      <c r="W173" s="33">
        <v>7.9470200000000002</v>
      </c>
      <c r="X173" s="28" t="s">
        <v>49</v>
      </c>
      <c r="Y173" s="34"/>
      <c r="Z173" s="35">
        <v>12336.27</v>
      </c>
      <c r="AA173" s="36">
        <v>10000</v>
      </c>
      <c r="AB173" s="26">
        <f>IF(OR(S173="YES",TRIM(R173)="YES"),1,0)</f>
        <v>1</v>
      </c>
      <c r="AC173" s="37">
        <f>IF(OR(AND(ISNUMBER(T173),AND(T173&gt;0,T173&lt;600)),AND(ISNUMBER(T173),AND(T173&gt;0,U173="YES"))),1,0)</f>
        <v>1</v>
      </c>
      <c r="AD173" s="37">
        <f>IF(AND(AB173=1,AC173=1),1,0)</f>
        <v>1</v>
      </c>
      <c r="AE173" s="26">
        <f>IF(OR(V173="YES",TRIM(R173)="YES"),1,0)</f>
        <v>1</v>
      </c>
      <c r="AF173" s="26">
        <f>IF(OR(AND(ISNUMBER(Y173),Y173&gt;=20), (AND(ISNUMBER(Y173) = FALSE, AND(ISNUMBER(W173), W173&gt;=20)))),1,0)</f>
        <v>0</v>
      </c>
      <c r="AG173" s="26">
        <f>IF(AND(AND(AE173=1,AF173=1),AND(ISNUMBER(T173),T173&gt;0)),1,0)</f>
        <v>0</v>
      </c>
      <c r="AH173" s="26">
        <f>IF(AND(AD173=1,AG173=1),1,0)</f>
        <v>0</v>
      </c>
      <c r="AI173" s="38" t="e"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Fred</cp:lastModifiedBy>
  <dcterms:created xsi:type="dcterms:W3CDTF">2018-02-23T21:37:45Z</dcterms:created>
  <dcterms:modified xsi:type="dcterms:W3CDTF">2018-02-23T21:41:26Z</dcterms:modified>
</cp:coreProperties>
</file>